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项目明细表" sheetId="3" r:id="rId1"/>
  </sheets>
  <definedNames>
    <definedName name="_xlnm._FilterDatabase" localSheetId="0" hidden="1">项目明细表!$A$5:$V$378</definedName>
    <definedName name="_xlnm.Print_Titles" localSheetId="0">项目明细表!$2:$5</definedName>
  </definedNames>
  <calcPr calcId="144525"/>
</workbook>
</file>

<file path=xl/sharedStrings.xml><?xml version="1.0" encoding="utf-8"?>
<sst xmlns="http://schemas.openxmlformats.org/spreadsheetml/2006/main" count="4360" uniqueCount="1615">
  <si>
    <t>附件3</t>
  </si>
  <si>
    <t>2020江华县统筹整合财政涉农资金项目完成情况</t>
  </si>
  <si>
    <t>序号</t>
  </si>
  <si>
    <t>项目名称</t>
  </si>
  <si>
    <t>项目类别</t>
  </si>
  <si>
    <t>建设性质</t>
  </si>
  <si>
    <t>建设任务</t>
  </si>
  <si>
    <t>实施地点</t>
  </si>
  <si>
    <t>补助
标准</t>
  </si>
  <si>
    <t>资金规模
（万元）</t>
  </si>
  <si>
    <t>筹资方式</t>
  </si>
  <si>
    <t>受益对象（贫困人口）</t>
  </si>
  <si>
    <t>绩效目标
（进度计划）</t>
  </si>
  <si>
    <t>群众参与和带贫减贫
机制</t>
  </si>
  <si>
    <t>时间进度(起止)</t>
  </si>
  <si>
    <t>责任单位</t>
  </si>
  <si>
    <t>实施情况</t>
  </si>
  <si>
    <t>备注</t>
  </si>
  <si>
    <t>中央省市资金</t>
  </si>
  <si>
    <t>金额
（万元）</t>
  </si>
  <si>
    <t>户数</t>
  </si>
  <si>
    <t>人数</t>
  </si>
  <si>
    <t>计划开工
时间</t>
  </si>
  <si>
    <t>计划完工
时间</t>
  </si>
  <si>
    <t>项目主管单位</t>
  </si>
  <si>
    <t>项目组织实施单位</t>
  </si>
  <si>
    <t>已开工</t>
  </si>
  <si>
    <t>未开工</t>
  </si>
  <si>
    <t>已竣工</t>
  </si>
  <si>
    <t>合计</t>
  </si>
  <si>
    <t>一</t>
  </si>
  <si>
    <t>产业扶贫</t>
  </si>
  <si>
    <t>（一）</t>
  </si>
  <si>
    <t>养殖产业扶贫</t>
  </si>
  <si>
    <t>新建</t>
  </si>
  <si>
    <t>发展畜禽水产养殖</t>
  </si>
  <si>
    <t>白芒营镇</t>
  </si>
  <si>
    <t>1500元/人</t>
  </si>
  <si>
    <t>省级</t>
  </si>
  <si>
    <t>发展21户85人发展产业，人均增收1500元</t>
  </si>
  <si>
    <t>帮助21户贫困户发展家畜养殖</t>
  </si>
  <si>
    <t>县畜牧水产事务中心</t>
  </si>
  <si>
    <t>小圩镇</t>
  </si>
  <si>
    <t>发展49户1191人发展产业，人均增收1500元</t>
  </si>
  <si>
    <t>帮助49户贫困户发展家畜养殖</t>
  </si>
  <si>
    <t>桥市</t>
  </si>
  <si>
    <t>发展4户16人发展产业，人均增收1500元</t>
  </si>
  <si>
    <t>帮助4户贫困户发展家畜养殖</t>
  </si>
  <si>
    <t>涔天河</t>
  </si>
  <si>
    <t>发展126户443人发展产业，人均增收1500元</t>
  </si>
  <si>
    <t>帮助126户贫困户发展家畜养殖</t>
  </si>
  <si>
    <t>河路口镇</t>
  </si>
  <si>
    <t>发展11户41人发展产业，人均增收1500元</t>
  </si>
  <si>
    <t>帮助11户贫困户发展家畜养殖</t>
  </si>
  <si>
    <t>大石桥</t>
  </si>
  <si>
    <t>发展17户50人发展产业，人均增收1500元</t>
  </si>
  <si>
    <t>帮助17户贫困户发展家畜养殖</t>
  </si>
  <si>
    <t>涛圩</t>
  </si>
  <si>
    <t>发展25户119人发展产业，人均增收1500元</t>
  </si>
  <si>
    <t>帮助25户贫困户发展家畜养殖</t>
  </si>
  <si>
    <t>沱江</t>
  </si>
  <si>
    <t>发展97户390人发展产业，人均增收1500元</t>
  </si>
  <si>
    <t>帮助97户贫困户发展家畜养殖</t>
  </si>
  <si>
    <t>大圩</t>
  </si>
  <si>
    <t>发展36户99人发展产业，人均增收1500元</t>
  </si>
  <si>
    <t>帮助36户贫困户发展家畜养殖</t>
  </si>
  <si>
    <t>界牌</t>
  </si>
  <si>
    <t>发展29户107人发展产业，人均增收1500元</t>
  </si>
  <si>
    <t>帮助29户贫困户发展家畜养殖</t>
  </si>
  <si>
    <t>大路铺</t>
  </si>
  <si>
    <t>发展35户164人发展产业，人均增收1500元</t>
  </si>
  <si>
    <t>帮助35户贫困户发展家畜养殖</t>
  </si>
  <si>
    <t>蔚竹口</t>
  </si>
  <si>
    <t>发展11户40人发展产业，人均增收1500元</t>
  </si>
  <si>
    <t>帮助40户贫困户发展家畜养殖</t>
  </si>
  <si>
    <t>码市</t>
  </si>
  <si>
    <t>发展13户45人发展产业，人均增收1500元</t>
  </si>
  <si>
    <t>帮助13户贫困户发展家畜养殖</t>
  </si>
  <si>
    <t>大锡</t>
  </si>
  <si>
    <t>湘江</t>
  </si>
  <si>
    <t>发展6户20人发展产业，人均增收1500元</t>
  </si>
  <si>
    <t>帮助6户贫困户发展家畜养殖</t>
  </si>
  <si>
    <t>水口镇</t>
  </si>
  <si>
    <t>养殖基地</t>
  </si>
  <si>
    <t>二十万头生猪产业发展</t>
  </si>
  <si>
    <t>大路铺镇五洞基地、白芒营镇神仙洞基地、白芒营镇渔古湾基地、大石桥乡大莲塘基地、桥头铺罗坪基地、界牌乡杜家田基地、河路口镇布里坪基地、涛圩牛牯岭、罗家寨基地、桥市乡野猪桥、仙石岩项目点、涔天河镇基地</t>
  </si>
  <si>
    <t>3000元/人</t>
  </si>
  <si>
    <t>中央</t>
  </si>
  <si>
    <t>发展20万头生猪养殖项目，帮扶9592户贫困对像</t>
  </si>
  <si>
    <t>帮扶贫困对象9592户13138人发展产业</t>
  </si>
  <si>
    <t>县扶贫办</t>
  </si>
  <si>
    <t>（二）</t>
  </si>
  <si>
    <t>食用菌产业扶贫</t>
  </si>
  <si>
    <t>长华食用菌种植厂</t>
  </si>
  <si>
    <t>食用菌
产业扶贫</t>
  </si>
  <si>
    <t>食用菌新建厂棚</t>
  </si>
  <si>
    <t>新建食用菌厂棚4144.5平方米，新增种植10万袋食用菌</t>
  </si>
  <si>
    <t>涛圩镇邓家寨</t>
  </si>
  <si>
    <t>40元/平方米</t>
  </si>
  <si>
    <t>帮助5名贫困户发展食用菌产业，年增收1万元收入。</t>
  </si>
  <si>
    <t>县科技和工业信息化局</t>
  </si>
  <si>
    <t>县科技和工
业信息化局</t>
  </si>
  <si>
    <t>尹东旭智慧农场</t>
  </si>
  <si>
    <t>新建食用菌厂棚2011平方米，新增种植10万袋食用菌</t>
  </si>
  <si>
    <t>界牌乡芝源村</t>
  </si>
  <si>
    <t>帮助6名贫困户发展食用菌产业，年增收1万元收入。</t>
  </si>
  <si>
    <t>江华永益种植专业合作社</t>
  </si>
  <si>
    <t>新建食用菌厂棚3354平方米，新增种植10万袋食用菌</t>
  </si>
  <si>
    <t>码市镇竹市村</t>
  </si>
  <si>
    <t>帮助14名贫困户发展食用菌产业，年增收1万元收入。</t>
  </si>
  <si>
    <t>江华瑶族自治县东泷农业开发有限公司</t>
  </si>
  <si>
    <t>新建食用菌厂棚15499.2平方米，新增种植10万袋食用菌</t>
  </si>
  <si>
    <t>大路铺洞尾村</t>
  </si>
  <si>
    <t>和谐食用菌种植专业合作社</t>
  </si>
  <si>
    <t>新建食用菌厂棚14976.23平方米，新增种植10万袋食用菌</t>
  </si>
  <si>
    <t>涔天河龙虎村</t>
  </si>
  <si>
    <t>帮助26名贫困户发展食用菌产业，年增收1万元收入。</t>
  </si>
  <si>
    <t>邓家寨食用菌厂</t>
  </si>
  <si>
    <t>新建食用菌厂棚4000平方米，新增种植10万袋食用菌</t>
  </si>
  <si>
    <t>帮助7名贫困户发展食用菌产业，年增收1万元收入。</t>
  </si>
  <si>
    <t>杨江辉食用菌厂</t>
  </si>
  <si>
    <t>2020年种植食用菌20万袋，新建食用菌厂棚3486平方米</t>
  </si>
  <si>
    <t>大路铺镇葡萄井村</t>
  </si>
  <si>
    <t>新建食用菌厂棚4500平方米，新增种植10万袋食用菌</t>
  </si>
  <si>
    <t>帮助8名贫困户发展食用菌产业，年增收1万元收入。</t>
  </si>
  <si>
    <t>江华日日兴公司小圩食用菌分公司</t>
  </si>
  <si>
    <t>2020年种植食用菌500万袋，新建食用菌厂棚21749平方米</t>
  </si>
  <si>
    <t>小圩乡清塘村</t>
  </si>
  <si>
    <t>新建食用菌厂棚18000平方米，新增种植100万袋食用菌</t>
  </si>
  <si>
    <t>帮助25名贫困户发展食用菌产业，年增收1万元收入。</t>
  </si>
  <si>
    <t>江华日日兴公司涔天河食用菌分公司</t>
  </si>
  <si>
    <t>2020年种植食用菌500万袋，新建食用菌厂棚14138平方米</t>
  </si>
  <si>
    <t>涔天河水东村</t>
  </si>
  <si>
    <t>帮助23名贫困户发展食用菌产业，年增收1万元收入。</t>
  </si>
  <si>
    <t>新山友生物科技公司</t>
  </si>
  <si>
    <t>新建食用菌厂棚16395平方米，新增种植100万袋食用菌（数据核实）</t>
  </si>
  <si>
    <t>大圩镇木园景村</t>
  </si>
  <si>
    <t>新建食用菌厂棚16395平方米，新增种植100万袋食用菌</t>
  </si>
  <si>
    <t>帮助20名贫困户发展食用菌产业，年增收1万元收入。</t>
  </si>
  <si>
    <t>江华联华种植专业合作社</t>
  </si>
  <si>
    <t>新建食用菌厂棚3655平方米，新增种植10万袋黑皮鸡枞</t>
  </si>
  <si>
    <t>新建食用菌厂棚3655平方米，新增种植10万袋食用菌</t>
  </si>
  <si>
    <t>帮助15名贫困户发展食用菌产业，年增收1万元收入。</t>
  </si>
  <si>
    <t>江华长盛食用菌种植合作社</t>
  </si>
  <si>
    <t>新建食用菌厂棚2258平方米，新增种植10万袋黑皮鸡枞</t>
  </si>
  <si>
    <t>码市镇竹坪村</t>
  </si>
  <si>
    <t>新建食用菌厂棚2258平方米，新增种植10万袋食用菌</t>
  </si>
  <si>
    <t>帮助10名贫困户发展食用菌产业，年增收1万元收入。</t>
  </si>
  <si>
    <t>江华兴远食用菌专业合作社</t>
  </si>
  <si>
    <t>新建食用菌厂棚1507.6平方米，新增种植10万袋黑皮鸡枞</t>
  </si>
  <si>
    <t>码市镇下湾村</t>
  </si>
  <si>
    <t>新建食用菌厂棚1507.6平方米，新增种植10万袋食用菌</t>
  </si>
  <si>
    <t>界牌乡社公湾村菌场</t>
  </si>
  <si>
    <t>2020年种植食用菌20万袋，新建食用菌厂棚2736平方米</t>
  </si>
  <si>
    <t>界牌乡社公湾村</t>
  </si>
  <si>
    <t>马山村食用菌场</t>
  </si>
  <si>
    <t>2020年种植食用菌20万袋，新建食用菌厂棚3500平方米</t>
  </si>
  <si>
    <t>涔天河镇马山村</t>
  </si>
  <si>
    <t>大圩横江村食用菌厂</t>
  </si>
  <si>
    <t>新建食用菌厂棚2568平方米，新增种植10万袋黑皮鸡枞</t>
  </si>
  <si>
    <t>大圩镇横江村</t>
  </si>
  <si>
    <t>贫困户产业发展</t>
  </si>
  <si>
    <t>贫困户食用菌产业发展奖补</t>
  </si>
  <si>
    <t>贫困户食用菌产业发展奖补，引导1户贫困户发展食用菌产业</t>
  </si>
  <si>
    <t>蔚竹口冷水村</t>
  </si>
  <si>
    <t>按1500元/人进行奖补</t>
  </si>
  <si>
    <t>引导1户贫困户发展食用菌产业</t>
  </si>
  <si>
    <t>引导1户贫困户发展食用菌产业，每年每户增收2万元收入。</t>
  </si>
  <si>
    <t>食用菌设备补贴</t>
  </si>
  <si>
    <t>购买食用菌生产设备</t>
  </si>
  <si>
    <t>购买食用菌生产设备30台套</t>
  </si>
  <si>
    <t>按发票金额20%进行补助</t>
  </si>
  <si>
    <t>帮助14名贫困户发展食用菌产业</t>
  </si>
  <si>
    <t>瑶乡水韵食用菌加工厂</t>
  </si>
  <si>
    <t>购买食用菌生产设备16台套</t>
  </si>
  <si>
    <t>水口镇贝江村</t>
  </si>
  <si>
    <t>帮助8名贫困户发展食用菌产</t>
  </si>
  <si>
    <t>江华瑶族自治县天濡食用菌有限公司</t>
  </si>
  <si>
    <t>购买食用菌生产设备1套</t>
  </si>
  <si>
    <t>白芒营小贝社区</t>
  </si>
  <si>
    <t>帮助5名贫困户发展食用菌产业</t>
  </si>
  <si>
    <t>江华瑶族自治县山青生物科技有限公司</t>
  </si>
  <si>
    <t>购买食用菌生产设备21套</t>
  </si>
  <si>
    <t>涛圩镇石晒村</t>
  </si>
  <si>
    <t>帮助11名贫困户发展食用菌产业</t>
  </si>
  <si>
    <t>帮助11名贫困户发展食用菌产业，年增收1万元收入。</t>
  </si>
  <si>
    <t>购买食用菌生产设备2套</t>
  </si>
  <si>
    <t>大圩镇 横江村</t>
  </si>
  <si>
    <t>帮助15名贫困户发展食用菌产业</t>
  </si>
  <si>
    <t>帮助15名贫困户发展食用菌产业，年增收1.5万元收入。</t>
  </si>
  <si>
    <t>（三）</t>
  </si>
  <si>
    <t>农产品加工类小微企业进村产业扶贫</t>
  </si>
  <si>
    <t>腾翔竹艺厂</t>
  </si>
  <si>
    <t>小微企业改建厂房产业扶贫</t>
  </si>
  <si>
    <t>小微企业改建厂房</t>
  </si>
  <si>
    <t>改建厂房1473平方米</t>
  </si>
  <si>
    <t>大圩镇军田村</t>
  </si>
  <si>
    <t>30元/平方米</t>
  </si>
  <si>
    <t>新增1家小微企业</t>
  </si>
  <si>
    <t>帮助5名贫困人口每年增收1万元收入。</t>
  </si>
  <si>
    <t>江华县裕民农业开发有限责任公司</t>
  </si>
  <si>
    <t>改建厂房868.2平方米</t>
  </si>
  <si>
    <t>大圩镇大塘村</t>
  </si>
  <si>
    <t>帮助16名贫困人口每年增收1万元收入。</t>
  </si>
  <si>
    <t>湖南好自然农业有限公司</t>
  </si>
  <si>
    <t>改建厂房449.61平方米</t>
  </si>
  <si>
    <t>蔚住口冷水村</t>
  </si>
  <si>
    <t>全额补助</t>
  </si>
  <si>
    <t>帮助26名贫困人口每年增收1万元收入。</t>
  </si>
  <si>
    <t>大路铺食品厂</t>
  </si>
  <si>
    <t>小微企业租用厂房</t>
  </si>
  <si>
    <t>租用厂房</t>
  </si>
  <si>
    <t>大路铺镇大路铺社区</t>
  </si>
  <si>
    <t>帮助9名贫困人口每年增收1万元收入。</t>
  </si>
  <si>
    <t>湖南茗都生态茶叶有限责任公司</t>
  </si>
  <si>
    <t>改建厂房</t>
  </si>
  <si>
    <t>涛圩天宝村</t>
  </si>
  <si>
    <t>帮助57名贫困人口每年增收1万元收入。</t>
  </si>
  <si>
    <t>永州如噫湘传农副产品加工有限公司</t>
  </si>
  <si>
    <t>小微企业设备补助</t>
  </si>
  <si>
    <t>小微企业购买设备</t>
  </si>
  <si>
    <t>购买生产设备11台套</t>
  </si>
  <si>
    <t>水口镇如意社区</t>
  </si>
  <si>
    <t>帮助18名贫困人口每年增收1万元收入。</t>
  </si>
  <si>
    <t>购买生产设备6台套</t>
  </si>
  <si>
    <t>帮助15名贫困人口每年增收1万元收入。</t>
  </si>
  <si>
    <t>江华瑶族自治县美香坊香业有限公司</t>
  </si>
  <si>
    <t>购买生产设备42台套</t>
  </si>
  <si>
    <t>沱江镇德桥河村</t>
  </si>
  <si>
    <t>（四）</t>
  </si>
  <si>
    <t>金融扶贫</t>
  </si>
  <si>
    <t>扶贫小额信贷贴息</t>
  </si>
  <si>
    <t>贷款余额1.62445亿元</t>
  </si>
  <si>
    <t>县内各乡镇</t>
  </si>
  <si>
    <t>基准利率全额贴息</t>
  </si>
  <si>
    <t>帮扶9820户贫困户户均增加收入3000元/年</t>
  </si>
  <si>
    <t>为9820户贫困户提供扶贫小额贴息贷款，帮助发展产业</t>
  </si>
  <si>
    <t>（五）</t>
  </si>
  <si>
    <t>油茶种植项目</t>
  </si>
  <si>
    <t>新造油茶面积500亩</t>
  </si>
  <si>
    <t>帮助72户300名贫困人口约创收1500元/人.年</t>
  </si>
  <si>
    <t>新造油茶面积60亩</t>
  </si>
  <si>
    <t>沱江镇</t>
  </si>
  <si>
    <t>帮助15户54名贫困人口发展油茶种植约创收1500元/人.年</t>
  </si>
  <si>
    <t>帮助15户54名贫困人口发展油茶种植</t>
  </si>
  <si>
    <t>县林业局</t>
  </si>
  <si>
    <t>已竣工，验收中</t>
  </si>
  <si>
    <t>新造油茶面积50亩</t>
  </si>
  <si>
    <t>界牌乡</t>
  </si>
  <si>
    <t>帮助4户18名贫困人口发展油茶种植约创收1500元/人.年</t>
  </si>
  <si>
    <t>帮助4户18名贫困人口发展油茶种植</t>
  </si>
  <si>
    <t>新造油茶面积30亩</t>
  </si>
  <si>
    <t>帮助1户3名贫困人口发展油茶种植约创收1500元/人.年</t>
  </si>
  <si>
    <t>帮助1户3名贫困人口发展油茶种植</t>
  </si>
  <si>
    <t>新造油茶面积25亩</t>
  </si>
  <si>
    <t>帮助5户15名贫困人口发展油茶种植约创收1500元/人.年</t>
  </si>
  <si>
    <t>帮助5户15名贫困人口发展油茶种植</t>
  </si>
  <si>
    <t>大路铺镇</t>
  </si>
  <si>
    <t>帮助5户17名贫困人口发展油茶种植约创收1500元/人.年</t>
  </si>
  <si>
    <t>帮助5户17名贫困人口发展油茶种植</t>
  </si>
  <si>
    <t>桥市乡</t>
  </si>
  <si>
    <t>帮助11户52名贫困人口发展油茶种植约创收1500元/人.年</t>
  </si>
  <si>
    <t>帮助11户52名贫困人口发展油茶种植</t>
  </si>
  <si>
    <t>新造油茶面积70亩</t>
  </si>
  <si>
    <t>涔天河镇</t>
  </si>
  <si>
    <t>帮助18户67名贫困人口发展油茶种植约创收1500元/人.年</t>
  </si>
  <si>
    <t>帮助18户67名贫困人口发展油茶种植</t>
  </si>
  <si>
    <t>大圩镇</t>
  </si>
  <si>
    <t>帮助2户7名贫困人口发展油茶种植约创收1500元/人.年</t>
  </si>
  <si>
    <t>帮助2户7名贫困人口发展油茶种植</t>
  </si>
  <si>
    <t>新造油茶面积40亩</t>
  </si>
  <si>
    <t>小圩壮族乡</t>
  </si>
  <si>
    <t>帮助6户16名贫困人口发展油茶种植约创收1500元/人.年</t>
  </si>
  <si>
    <t>帮助6户16名贫困人口发展油茶种植</t>
  </si>
  <si>
    <t>新造油茶面积20亩</t>
  </si>
  <si>
    <t>帮助2户6名贫困人口发展油茶种植约创收1500元/人.年</t>
  </si>
  <si>
    <t>帮助2户6名贫困人口发展油茶种植</t>
  </si>
  <si>
    <t>新造油茶面积80亩</t>
  </si>
  <si>
    <t>码市镇</t>
  </si>
  <si>
    <t>帮助15户61名贫困人口发展油茶种植约创收1500元/人.年</t>
  </si>
  <si>
    <t>帮助15户61名贫困人口发展油茶种植</t>
  </si>
  <si>
    <t>湘江乡</t>
  </si>
  <si>
    <t>帮助11户46名贫困人口发展油茶种植约创收1500元/人.年</t>
  </si>
  <si>
    <t>帮助11户46名贫困人口发展油茶种植</t>
  </si>
  <si>
    <t>新造油茶面积34亩</t>
  </si>
  <si>
    <t>蔚竹口乡</t>
  </si>
  <si>
    <t>帮助8户18名贫困人口发展油茶种植约创收1500元/人.年</t>
  </si>
  <si>
    <t>帮助8户18名贫困人口发展油茶种植</t>
  </si>
  <si>
    <t>大锡乡</t>
  </si>
  <si>
    <t>帮助12户50名贫困人口发展油茶种植约创收1500元/人.年</t>
  </si>
  <si>
    <t>帮助12户50名贫困人口发展油茶种植</t>
  </si>
  <si>
    <t>（六）</t>
  </si>
  <si>
    <t>林下经济</t>
  </si>
  <si>
    <t>336户完成林下种养殖</t>
  </si>
  <si>
    <t>帮助1378名贫困人口约创收1500元/人.年</t>
  </si>
  <si>
    <t>完成60户林下种养殖</t>
  </si>
  <si>
    <t>帮助60户239名贫困人口发展林下种养殖约创收2000元/人.年</t>
  </si>
  <si>
    <t>帮助60户239名贫困人口发展林下种养殖</t>
  </si>
  <si>
    <t>完成175户林下种养殖</t>
  </si>
  <si>
    <t>帮助175户700个贫困人口发展林下种养殖创收2000元/人.年</t>
  </si>
  <si>
    <t>帮助175户700个贫困人口发展林下种养殖</t>
  </si>
  <si>
    <t>完成32户林下种养殖</t>
  </si>
  <si>
    <t>帮助32户124个贫困人口发展林下种养殖创收2000元/人.年</t>
  </si>
  <si>
    <t>帮助32户124个贫困人口发展林下种养殖</t>
  </si>
  <si>
    <t>完成189户林下种养殖</t>
  </si>
  <si>
    <t>帮助189户811个贫困人口发展林下种养殖创收2000元/人.年</t>
  </si>
  <si>
    <t>帮助189户811个贫困人口发展林下种养殖</t>
  </si>
  <si>
    <t>帮助32户145个贫困人口发展林下种养殖创收2000元/人.年</t>
  </si>
  <si>
    <t>帮助32户145个贫困人口发展林下种养殖</t>
  </si>
  <si>
    <t>完成14户林下种养殖</t>
  </si>
  <si>
    <t>帮助14户56个贫困人口发展林下种养殖创收2000元/人.年</t>
  </si>
  <si>
    <t>帮助14户56个贫困人口发展林下种养殖</t>
  </si>
  <si>
    <t>完成4户林下种养殖</t>
  </si>
  <si>
    <t>帮助4户12个贫困人口发展林下种养殖创收2000元/人.年</t>
  </si>
  <si>
    <t>帮助4户12个贫困人口发展林下种养殖</t>
  </si>
  <si>
    <t>完成31户林下种养殖</t>
  </si>
  <si>
    <t>帮助31户128个贫困人口发展林下种养殖创收2000元/人.年</t>
  </si>
  <si>
    <t>帮助31户128个贫困人口发展林下种养殖</t>
  </si>
  <si>
    <t>完成45户林下种养殖</t>
  </si>
  <si>
    <t>帮助45户203个贫困人口发展林下种养殖创收2000元/人.年</t>
  </si>
  <si>
    <t>帮助45户203个贫困人口发展林下种养殖</t>
  </si>
  <si>
    <t>完成13户林下种养殖</t>
  </si>
  <si>
    <t>帮助13户53个贫困人口发展林下种养殖创收2000元/人.年</t>
  </si>
  <si>
    <t>帮助13户53个贫困人口发展林下种养殖</t>
  </si>
  <si>
    <t>完成27户林下种养殖</t>
  </si>
  <si>
    <t>涛圩镇</t>
  </si>
  <si>
    <t>帮助27户99个贫困人口发展林下种养殖创收2000元/人.年</t>
  </si>
  <si>
    <t>帮助27户99个贫困人口发展林下种养殖</t>
  </si>
  <si>
    <t>完成11户林下种养殖</t>
  </si>
  <si>
    <t>帮助11户44个贫困人口发展林下种养殖创收2000元/人.年</t>
  </si>
  <si>
    <t>帮助11户44个贫困人口发展林下种养殖</t>
  </si>
  <si>
    <t>大石桥乡</t>
  </si>
  <si>
    <t>帮助11户50个贫困人口发展林下种养殖创收2000元/人.年</t>
  </si>
  <si>
    <t>帮助11户50个贫困人口发展林下种养殖</t>
  </si>
  <si>
    <t>完成51户林下种养殖</t>
  </si>
  <si>
    <t>帮助51户230个贫困人口发展林下种养殖创收2000元/人.年</t>
  </si>
  <si>
    <t>帮助51户230个贫困人口发展林下种养殖</t>
  </si>
  <si>
    <t>完成55户林下种养殖</t>
  </si>
  <si>
    <t>帮助55户216个贫困人口发展林下种养殖创收2000元/人.年</t>
  </si>
  <si>
    <t>帮助55户216个贫困人口发展林下种养殖</t>
  </si>
  <si>
    <t>贫困户禁食陆生野生动物人工繁育主体退出项目</t>
  </si>
  <si>
    <t>完成36户养殖户退出养殖补偿</t>
  </si>
  <si>
    <t>沱江镇、涔天河镇、界牌乡、水口镇、码市镇、大锡乡、大路铺镇、桥市乡、涛圩镇、河路口镇、大石桥乡、白芒营镇、大圩镇13个乡镇</t>
  </si>
  <si>
    <t>豚鼠24元/只，竹鼠75元/公斤，蛇类120元/公斤，豪猪630元/公斤</t>
  </si>
  <si>
    <t>对禁食陆生野生动物人工繁育主体退出贫困户36户184人进行补偿</t>
  </si>
  <si>
    <t>帮助36户184人贫困户转产转业，防止因禁食陆生野生动物人工繁育主体退出而返贫</t>
  </si>
  <si>
    <t>（七）</t>
  </si>
  <si>
    <t>种植业产业发展</t>
  </si>
  <si>
    <t>发展种植业面积780亩</t>
  </si>
  <si>
    <t>发展种植业面积35亩</t>
  </si>
  <si>
    <t>1500元/人;500元/亩</t>
  </si>
  <si>
    <t>帮扶7户27人贫困户发展种植业，创收1500元/人.年</t>
  </si>
  <si>
    <t>发展35亩经济作物种植，帮扶7户27人贫困户脱贫致富。</t>
  </si>
  <si>
    <t>县农业
农村局</t>
  </si>
  <si>
    <t>发展种植业面积25亩</t>
  </si>
  <si>
    <t>帮扶5户20人贫困户发展种植业，创收1500元/人.年</t>
  </si>
  <si>
    <t>发展25亩经济作物种植，帮扶5户20人贫困户脱贫致富。</t>
  </si>
  <si>
    <t>发展种植业面积55亩</t>
  </si>
  <si>
    <t>帮扶4户12人贫困户发展种植业，创收1500元/人.年</t>
  </si>
  <si>
    <t>发展55亩经济作物种植，帮扶4户12人贫困户脱贫致富。</t>
  </si>
  <si>
    <t>发展种植业面积50亩</t>
  </si>
  <si>
    <t>帮扶10户37人贫困户发展种植业，创收1500元/人.年</t>
  </si>
  <si>
    <t>发展50亩经济作物种植，帮扶10户47人贫困户脱贫致富。</t>
  </si>
  <si>
    <t>帮扶10户49人贫困户发展种植业，创收1500元/人.年</t>
  </si>
  <si>
    <t>发展50亩经济作物种植，帮扶10户49人贫困户脱贫致富。</t>
  </si>
  <si>
    <t>帮扶10户50人贫困户发展种植业，创收1500元/人.年</t>
  </si>
  <si>
    <t>发展50亩经济作物种植，帮扶10户50人贫困户脱贫致富。</t>
  </si>
  <si>
    <t>帮扶10户47人贫困户发展种植业，创收1500元/人.年</t>
  </si>
  <si>
    <t>帮扶10户54人贫困户发展种植业，创收1500元/人.年</t>
  </si>
  <si>
    <t>发展50亩经济作物种植，帮扶10户54人贫困户脱贫致富。</t>
  </si>
  <si>
    <t>发展种植业面积75亩</t>
  </si>
  <si>
    <t>帮扶15户60人贫困户发展种植业，创收1500元/人.年</t>
  </si>
  <si>
    <t>发展75亩经济作物种植，帮扶15户60人贫困户脱贫致富。</t>
  </si>
  <si>
    <t>帮扶15户61人贫困户发展种植业，创收1500元/人.年</t>
  </si>
  <si>
    <t>发展75亩经济作物种植，帮扶15户61人贫困户脱贫致富。</t>
  </si>
  <si>
    <t>发展种植业面积85亩</t>
  </si>
  <si>
    <t>帮扶17户67人贫困户发展种植业，创收1500元/人.年</t>
  </si>
  <si>
    <t>发展85亩经济作物种植，帮扶17户67人贫困户脱贫致富。</t>
  </si>
  <si>
    <t>裕民农业开发有限公司、长隆生态专业合作社</t>
  </si>
  <si>
    <t>大圩长山村</t>
  </si>
  <si>
    <t>667元/亩</t>
  </si>
  <si>
    <t>帮扶67户267人发展产业，带动贫困户增收1500元/人.年</t>
  </si>
  <si>
    <t>发展茶叶种植面积600亩，带动贫困户脱贫就业务工等</t>
  </si>
  <si>
    <t>(八)</t>
  </si>
  <si>
    <t>瑶蜂养殖</t>
  </si>
  <si>
    <t>发展瑶蜂养殖1744箱</t>
  </si>
  <si>
    <t>帮助690人贫困人口创收1500元/人.年</t>
  </si>
  <si>
    <t>林下瑶蜂养殖</t>
  </si>
  <si>
    <t>发展瑶蜂养殖570箱</t>
  </si>
  <si>
    <t>帮助226名贫困人口发展瑶蜂养殖约创收1500元/人.年</t>
  </si>
  <si>
    <t>帮助226名贫困人口发展瑶蜂养殖570箱</t>
  </si>
  <si>
    <t>发展瑶蜂养殖580箱</t>
  </si>
  <si>
    <t>帮助166名贫困人口发展瑶蜂养殖约创收1500元/人.年</t>
  </si>
  <si>
    <t>帮助166名贫困人口发展瑶蜂养殖580箱</t>
  </si>
  <si>
    <t>发展瑶蜂养殖596箱</t>
  </si>
  <si>
    <t>帮助239名贫困人口发展瑶蜂养殖约创收1500元/人.年</t>
  </si>
  <si>
    <t>帮助239名贫困人口发展瑶蜂养殖596箱</t>
  </si>
  <si>
    <t>发展瑶蜂养殖38箱</t>
  </si>
  <si>
    <t>帮助16名贫困人口发展瑶蜂养殖约创收1500元/人.年</t>
  </si>
  <si>
    <t>帮助16名贫困人口发展瑶蜂养殖38箱</t>
  </si>
  <si>
    <t>发展瑶蜂养殖16箱</t>
  </si>
  <si>
    <t>帮助7名贫困人口发展瑶蜂养殖约创收1500元/人.年</t>
  </si>
  <si>
    <t>帮助7名贫困人口发展瑶蜂养殖16箱</t>
  </si>
  <si>
    <t>发展瑶蜂养殖8箱</t>
  </si>
  <si>
    <t>600元/箱</t>
  </si>
  <si>
    <t>帮助1户3个贫困人口发展瑶蜂养殖创收1500元/人.年</t>
  </si>
  <si>
    <t>帮助1户3个贫困人口发展瑶蜂养殖8箱</t>
  </si>
  <si>
    <t>发展瑶蜂养殖50箱</t>
  </si>
  <si>
    <t>帮助4户18个贫困人口发展瑶蜂养殖创收1500元/人.年</t>
  </si>
  <si>
    <t>帮助4户18个贫困人口发展瑶蜂养殖50箱</t>
  </si>
  <si>
    <t>发展瑶蜂养殖18箱</t>
  </si>
  <si>
    <t>帮助3户10个贫困人口发展瑶蜂养殖创收1500元/人.年</t>
  </si>
  <si>
    <t>帮助3户10个贫困人口发展瑶蜂养殖18箱</t>
  </si>
  <si>
    <t>发展瑶蜂养殖12箱</t>
  </si>
  <si>
    <t>帮助1户5个贫困人口发展瑶蜂养殖创收1500元/人.年</t>
  </si>
  <si>
    <t>帮助1户5个贫困人口发展瑶蜂养殖12箱</t>
  </si>
  <si>
    <t>（九）</t>
  </si>
  <si>
    <t>五小水利</t>
  </si>
  <si>
    <t>联合村稻谷塘、联塘水库、深塘铺山塘大坝加固</t>
  </si>
  <si>
    <t>稻谷塘水库大坝补漏，联塘水库大坝维修</t>
  </si>
  <si>
    <t>白芒营镇联合村</t>
  </si>
  <si>
    <t>12万元/处</t>
  </si>
  <si>
    <t>保护农田300亩，受益人口1250人，其中贫困人口80人</t>
  </si>
  <si>
    <t>改善生活生产条件,受益贫困人口80人</t>
  </si>
  <si>
    <t>2020年3月</t>
  </si>
  <si>
    <t>2020年9月</t>
  </si>
  <si>
    <t>县水利局</t>
  </si>
  <si>
    <t>安家村过路塘出水口加固、清淤</t>
  </si>
  <si>
    <t>过路塘出水口加固、清淤</t>
  </si>
  <si>
    <t>大石桥乡安家村</t>
  </si>
  <si>
    <t>5万元/处</t>
  </si>
  <si>
    <t>确保农田120亩灌溉用水，受益贫困人口40人。</t>
  </si>
  <si>
    <t>改善生活生产条件,受益贫困人口40人。</t>
  </si>
  <si>
    <t>天然水库加固及入库沟渠硬化</t>
  </si>
  <si>
    <t>加固200立方，沟渠长1000米</t>
  </si>
  <si>
    <t>界牌乡源水村</t>
  </si>
  <si>
    <t>15万元/处</t>
  </si>
  <si>
    <t>解决250亩农田灌溉困难问题 ，受益贫困人口120人</t>
  </si>
  <si>
    <t>改善生活生产条件,受益贫困人口120人</t>
  </si>
  <si>
    <t>神仔上水库补漏</t>
  </si>
  <si>
    <t>水库补漏</t>
  </si>
  <si>
    <t>沱江镇宝山社区</t>
  </si>
  <si>
    <t>7万元/处</t>
  </si>
  <si>
    <t>巩固提升283个贫困人口的人饮问题</t>
  </si>
  <si>
    <t>改善生活生产条件,巩固提升283个贫困人口的人饮问题</t>
  </si>
  <si>
    <t>大鹿冲溢洪道尾段</t>
  </si>
  <si>
    <t>修复两边护坡长10米，高5米，厚0.6米,修复沟底5米大坑。将跌水坡改为平水坡。</t>
  </si>
  <si>
    <t>沱江镇大鹿冲村</t>
  </si>
  <si>
    <t>3万元/处</t>
  </si>
  <si>
    <t>保护5户贫困户房屋5座、道路、桥梁</t>
  </si>
  <si>
    <t>改善生活生产条件,保护5户贫困户房屋5座</t>
  </si>
  <si>
    <t>老县村二坝</t>
  </si>
  <si>
    <t>河坝缺口修建长20米、修缮40米，高2米、宽5米</t>
  </si>
  <si>
    <t>沱江镇老县村</t>
  </si>
  <si>
    <t>28万元/处</t>
  </si>
  <si>
    <t>受益45人贫困人口，解决250亩基本农田灌溉问题</t>
  </si>
  <si>
    <t>改善生活生产条件,受益45人贫困人口</t>
  </si>
  <si>
    <t>消江湾水轮泵闸门、卧管及护坡修复</t>
  </si>
  <si>
    <t>修复水轮泵闸门1座、卧管、护坡修复50米</t>
  </si>
  <si>
    <t>沱江镇消江湾村</t>
  </si>
  <si>
    <t>18万元/处</t>
  </si>
  <si>
    <t>受益100个贫困人口，400余亩基本农田灌溉问题</t>
  </si>
  <si>
    <t>改善生活生产条件,受益100个贫困人口</t>
  </si>
  <si>
    <t>葫芦冲水库除险加固二期</t>
  </si>
  <si>
    <t>溢洪道处理</t>
  </si>
  <si>
    <t>小圩乡崇江村</t>
  </si>
  <si>
    <t>确保农田500亩，受益贫困人口450人，总受益人口800人。</t>
  </si>
  <si>
    <t>改善生活生产条件,受益贫困人口450人</t>
  </si>
  <si>
    <t>大石湾水库加固</t>
  </si>
  <si>
    <t>大石湾水库主坝修复，补漏8个点</t>
  </si>
  <si>
    <t>大路铺镇高香启村</t>
  </si>
  <si>
    <t>解决80个贫困人口的灌溉排水问题，受益田亩200亩</t>
  </si>
  <si>
    <t>改善生活生产条件,解决80个贫困人口的灌溉排水问题</t>
  </si>
  <si>
    <t>石虎山水库补漏</t>
  </si>
  <si>
    <t>石虎山水库补漏一座</t>
  </si>
  <si>
    <t>大路铺镇牛角湾村</t>
  </si>
  <si>
    <t>6万元/处</t>
  </si>
  <si>
    <t>河湾村管道灌溉工程</t>
  </si>
  <si>
    <t>新建水池1个，管道3000米</t>
  </si>
  <si>
    <t>水口镇河湾村</t>
  </si>
  <si>
    <t>8万元/处</t>
  </si>
  <si>
    <t>确保农田200亩灌溉用水，受益人口300人</t>
  </si>
  <si>
    <t>改善生活生产条件,确保农田溉用水，受益人口300人</t>
  </si>
  <si>
    <t>秦岩村漕渡自然村横家坝河堤</t>
  </si>
  <si>
    <t>水毁河堤三处长50米，高2米，基础1米深，面宽0.6米，底宽1.2米，基础宽1.2米。</t>
  </si>
  <si>
    <t>白芒营镇漕渡村</t>
  </si>
  <si>
    <t>解决40个贫困人口130亩农田灌溉问题，受益586人</t>
  </si>
  <si>
    <t>改善生活生产条件,解决40个贫困人口农田灌溉问题</t>
  </si>
  <si>
    <t>龙造窝村山塘加固清淤</t>
  </si>
  <si>
    <t>山塘塘梗加固，采用M7.5浆砌石衬砌，塘内清淤</t>
  </si>
  <si>
    <t>沱江镇龙造窝村</t>
  </si>
  <si>
    <t>改善120亩农田的灌溉问题，受益人口1203人及315个贫困人口</t>
  </si>
  <si>
    <t>改善生活生产条件,改善农田灌溉问题，受益315个贫困人口</t>
  </si>
  <si>
    <t>病险水库加固</t>
  </si>
  <si>
    <t>深冲水库坝体除险加固，放水设施修复一座</t>
  </si>
  <si>
    <t>小圩壮族乡桥头村</t>
  </si>
  <si>
    <t>50万元/处</t>
  </si>
  <si>
    <t>解决深冲水库下游5800人（其中贫困人口920人）生命财产安全，保护农田1000亩，改善灌溉面积3000亩</t>
  </si>
  <si>
    <t>改善生产生活条件，保障生命财产安全，保护农田，改善农田灌溉，受益贫困人口920人</t>
  </si>
  <si>
    <t>已完成前期工作，准备招投标。</t>
  </si>
  <si>
    <t>大锡社区河堤修复项目</t>
  </si>
  <si>
    <t>46米长，高8米（包基础）*宽1.0浆砌石。40渠道35米</t>
  </si>
  <si>
    <t>大锡乡大锡社区</t>
  </si>
  <si>
    <t>25万元/处</t>
  </si>
  <si>
    <t>维护大锡社区1200贫困人口居住安全</t>
  </si>
  <si>
    <t>改善生活生产条件，维护大锡社区1200贫困人口居住安全</t>
  </si>
  <si>
    <t>盘古村河坝及河堤</t>
  </si>
  <si>
    <t>山冲桥河坝59米、高2.3米、基础深3.5米。河堤长50米，高3米，基础深2.5米</t>
  </si>
  <si>
    <t>大锡乡盘古村</t>
  </si>
  <si>
    <t>22万元/处</t>
  </si>
  <si>
    <t>改善农田灌溉面积120亩，受益贫困人口346人，受益总人口541人</t>
  </si>
  <si>
    <t>改善生活生产条件，改善农田灌溉，受益贫困人口346人</t>
  </si>
  <si>
    <t>大锡社区一组河堤</t>
  </si>
  <si>
    <t>大锡社区一组河堤长150米、高3米</t>
  </si>
  <si>
    <t>大锡社区</t>
  </si>
  <si>
    <t>20.1万元/处</t>
  </si>
  <si>
    <t>保护农田70亩，果园50亩,，受益贫困户226户874人</t>
  </si>
  <si>
    <t>改善生活生产条件，受益贫困户874人</t>
  </si>
  <si>
    <t>新安村四组河堤</t>
  </si>
  <si>
    <t>新安村四组河堤长350米、高4米</t>
  </si>
  <si>
    <t>大锡乡新安村</t>
  </si>
  <si>
    <t>55万元/处</t>
  </si>
  <si>
    <t>保护农田80亩，受益贫困人口160人，受益总人口361人</t>
  </si>
  <si>
    <t>改善生活生产条件，受益贫困人口160人</t>
  </si>
  <si>
    <t>已竣工正验收结算</t>
  </si>
  <si>
    <t>小锡河道整治</t>
  </si>
  <si>
    <t>小锡河道整治200米</t>
  </si>
  <si>
    <t>大锡乡小锡村</t>
  </si>
  <si>
    <t>10万元/处</t>
  </si>
  <si>
    <t>保护农田50亩，受益贫困人口98人，受益总人口362人</t>
  </si>
  <si>
    <t>改善生活生产条件,保护农田50亩，受益贫困人口98人</t>
  </si>
  <si>
    <t>大路铺社区河坝修复项目</t>
  </si>
  <si>
    <t>生态拦河坝，河堤长80米，宽4米，高3米</t>
  </si>
  <si>
    <t>改善农田灌溉面积300亩，受益贫困人口120人，受益总人口2000人</t>
  </si>
  <si>
    <t>改善生活生产条件，改善农田灌溉，受益贫困人口120人</t>
  </si>
  <si>
    <t>石下村河坝修复项目</t>
  </si>
  <si>
    <t>修复拦河坝50米，修复河堤长30米，宽4米，高0.2米</t>
  </si>
  <si>
    <t>大路铺镇石下村</t>
  </si>
  <si>
    <t>29万元/处</t>
  </si>
  <si>
    <t>改善农田灌溉面积100亩，受益贫困人口70人，受益总人口800人</t>
  </si>
  <si>
    <t>改善生活生产条件，改善农田灌溉，受益贫困人口70人</t>
  </si>
  <si>
    <t>洞尾村洞尾河坝修复项目</t>
  </si>
  <si>
    <t>生态拦河坝，河堤长150米，宽4米，高2米</t>
  </si>
  <si>
    <t>大路铺镇洞尾村</t>
  </si>
  <si>
    <t>改善农田灌溉面积300亩，受益贫困人口180人，受益总人口1300人</t>
  </si>
  <si>
    <t>改善生活生产条件，改善农田灌溉，受益贫困人口180人</t>
  </si>
  <si>
    <t>洞尾村社队河坝修复项目</t>
  </si>
  <si>
    <t>生态拦河坝，坝面砼，河堤长50米，宽4米，高2米</t>
  </si>
  <si>
    <t>葡萄井村牛牯洲拦河坝修复项目</t>
  </si>
  <si>
    <t>生态拦河坝，坝面砼，河堤长120米，宽4米，高2米</t>
  </si>
  <si>
    <t>改善农田灌溉面积300亩，受益贫困人口120人，受益总人口1500人</t>
  </si>
  <si>
    <t>梁木桥村渠道</t>
  </si>
  <si>
    <t>梁木桥渠道修复160米</t>
  </si>
  <si>
    <t>大路铺镇梁木桥村</t>
  </si>
  <si>
    <t>改善农田灌溉面积200亩，受益贫困人口150人，受益总人口700人</t>
  </si>
  <si>
    <t>改善生活生产条件，改善农田灌溉，受益贫困人口150人</t>
  </si>
  <si>
    <t>宝昌洞拦河坝</t>
  </si>
  <si>
    <t>沟仔坝修复40米、沟渠60米</t>
  </si>
  <si>
    <t>大路铺镇宝昌洞社区</t>
  </si>
  <si>
    <t>4.6万元/处</t>
  </si>
  <si>
    <t>改善农田灌溉面积200亩，受益贫困人口180人，受益总人口1200人</t>
  </si>
  <si>
    <t>大城村河堤</t>
  </si>
  <si>
    <t>大城村河堤42米</t>
  </si>
  <si>
    <t>码市镇大城村</t>
  </si>
  <si>
    <t>6.83万元/处</t>
  </si>
  <si>
    <t>保护农田120亩，受益贫困人口67人，总受益人口350人</t>
  </si>
  <si>
    <t>改善生活生产条件，保护农田，受益贫困人口67人</t>
  </si>
  <si>
    <t>辇江村河堤</t>
  </si>
  <si>
    <t>辇江村修复河堤28米</t>
  </si>
  <si>
    <t>码市镇辇江村</t>
  </si>
  <si>
    <t>4万元/处</t>
  </si>
  <si>
    <t>保护30人的房屋安全，受益贫困人口6人，保护农田7亩</t>
  </si>
  <si>
    <t>改善生活生产条件，保护房屋安全，受益贫困人口6人</t>
  </si>
  <si>
    <t>大新村河堤、引水渠</t>
  </si>
  <si>
    <t>大寨桥头上下河堤河堤300米，上竹行道河坝河堤100米。引水渠200米</t>
  </si>
  <si>
    <t>码市镇大新村</t>
  </si>
  <si>
    <t>45.77万元/处</t>
  </si>
  <si>
    <t>保护农田100亩，受益贫困人口45人，总受益人口300人</t>
  </si>
  <si>
    <t>改善生活生产条件，受益贫困人口45人</t>
  </si>
  <si>
    <t>后河社区饮水工程</t>
  </si>
  <si>
    <t>修复饮水坝2座，修复管道3000米</t>
  </si>
  <si>
    <t>码市镇后河社区</t>
  </si>
  <si>
    <t>恢复供水，受益贫困人口56人，总受益人口255人</t>
  </si>
  <si>
    <t>改善生活生产条件，恢复供水，受益贫困人口56人</t>
  </si>
  <si>
    <t>2020年1月</t>
  </si>
  <si>
    <t>2020年8月</t>
  </si>
  <si>
    <t>黄石村寨肚、军桥桥头河堤</t>
  </si>
  <si>
    <t>黄石村寨肚、军桥桥头河堤58米</t>
  </si>
  <si>
    <t>码市镇黄石村</t>
  </si>
  <si>
    <t>保护农田40亩，受益贫困人口15人，总受益人口80人</t>
  </si>
  <si>
    <t>改善生活生产条件，保护农田，受益贫困人口15人</t>
  </si>
  <si>
    <t>厚塘村塘下湾河堤</t>
  </si>
  <si>
    <t>厚塘村塘下湾组河堤300米</t>
  </si>
  <si>
    <t>码市镇厚塘村</t>
  </si>
  <si>
    <t>保护农80亩，受益贫困人口30人，总受益人口400人</t>
  </si>
  <si>
    <t>改善生活生产条件，保护农田，受益贫困人口30人</t>
  </si>
  <si>
    <t>横江村河堤</t>
  </si>
  <si>
    <t>横江村河堤120米</t>
  </si>
  <si>
    <t>码市镇横江村</t>
  </si>
  <si>
    <t>10.8万元/处</t>
  </si>
  <si>
    <t>保护农田80亩，受益贫困人口32人，总受益人口100人</t>
  </si>
  <si>
    <t>改善生活生产条件，保护农田，受益贫困人口32人</t>
  </si>
  <si>
    <t>小江村河堤</t>
  </si>
  <si>
    <t>小江村河堤200米</t>
  </si>
  <si>
    <t>码市镇小江村</t>
  </si>
  <si>
    <t>24.57万元/处</t>
  </si>
  <si>
    <t>保护农田150亩，受益贫困人口68人，总受益人口280人</t>
  </si>
  <si>
    <t>改善生活生产条件，保护农田，受益贫困人口68人</t>
  </si>
  <si>
    <t>龙门村河坝、河堤</t>
  </si>
  <si>
    <t>1、三合水毁河坝1座15*3*3米；2、三合石桥头护堤10*2*0.7，河道疏浚450方（30*10*1.5）3、老谷冲水库以下水毁小河坝1座</t>
  </si>
  <si>
    <t>大圩镇龙门村</t>
  </si>
  <si>
    <t>保护1785人405个贫困人口安全，保护农田780亩，保护房屋5座</t>
  </si>
  <si>
    <t>改善生活生产条件，保护405个贫困人口安全</t>
  </si>
  <si>
    <t>靖边营村河堤</t>
  </si>
  <si>
    <t>黄家组消水眼降坡清淤800方，护堤20*2.5*0.8，河堤80米</t>
  </si>
  <si>
    <t>大圩镇靖边营村</t>
  </si>
  <si>
    <t>9万元/处</t>
  </si>
  <si>
    <t>保护230人23个贫困人口安全，保护农田260亩，</t>
  </si>
  <si>
    <t>改善生活生产条件，保护23个贫困人口安全，保护农田</t>
  </si>
  <si>
    <t>文海村农田灌溉水坝</t>
  </si>
  <si>
    <t>古城庙门口修复加固拦河坝上12米下18米</t>
  </si>
  <si>
    <t>大圩镇文海村</t>
  </si>
  <si>
    <t>改善农田灌溉面积210亩，受益贫困人口45人，受益总人口830人</t>
  </si>
  <si>
    <t>改善生活生产条件，改善农田灌溉，受益贫困人口45人</t>
  </si>
  <si>
    <t>竹林村水毁河堤</t>
  </si>
  <si>
    <t>黎宝玉屋后河堤100米*1.3米，岭底河堤100米</t>
  </si>
  <si>
    <t>大圩镇竹林村</t>
  </si>
  <si>
    <t>改善农田灌溉面积120亩，受益贫困人口23人，受益总人口110人，保护房屋5座</t>
  </si>
  <si>
    <t>改善生活生产条件，改善农田灌溉，受益贫困人口23人</t>
  </si>
  <si>
    <t>和平村10-14组引水坝、河堤、水渠</t>
  </si>
  <si>
    <t>和平村11-14组，修建拦水坝10*2*1.7米、引水池一个2*8*1.2米，水渠40米，河堤65*0.8*2.8米、护堤修复10米</t>
  </si>
  <si>
    <t>大圩镇和平村</t>
  </si>
  <si>
    <t>改善农田灌溉面积360亩，受益贫困人口36人，受益总人口240人</t>
  </si>
  <si>
    <t>改善生活生产条件，改善农田灌溉，受益贫困人口36人</t>
  </si>
  <si>
    <t>未竹口社区枫木村饮水大槽组工程</t>
  </si>
  <si>
    <t>1、拦水坝一处，包括清障、防渗处理费用1.5万元，2、清水池边护堤长11*1.1宽*高0.9米，埋石混凝土，基础长11米、宽1米、高0.5米</t>
  </si>
  <si>
    <t>未竹口乡未竹口社区</t>
  </si>
  <si>
    <t>2.2万元/处</t>
  </si>
  <si>
    <t>恢复供水，受益贫困人口100人，总受益人口140人</t>
  </si>
  <si>
    <t>改善生活生产条件，恢复供水，受益贫困人口100人</t>
  </si>
  <si>
    <t>大鲁桂村潘先讲屋门口河堤</t>
  </si>
  <si>
    <t>长45米、高2.5米、底宽1米、面宽0.6，基础深1米、宽1.2米，浆砌石</t>
  </si>
  <si>
    <t>未竹口乡大鲁桂村</t>
  </si>
  <si>
    <t>6.38万元/处</t>
  </si>
  <si>
    <t>保护11人11个贫困人口安全，保护房屋3座</t>
  </si>
  <si>
    <t>改善生活生产条件，保护11人11个贫困人口安全</t>
  </si>
  <si>
    <t>磨刀村河堤</t>
  </si>
  <si>
    <t>磨刀村香藤冲口新建河堤25*1.5*2米</t>
  </si>
  <si>
    <t>未竹口乡磨刀村</t>
  </si>
  <si>
    <t>6.33万元/处</t>
  </si>
  <si>
    <t>保护磨刀至上塘500人出行安全</t>
  </si>
  <si>
    <t>改善生活生产条件，保护磨刀至上塘500人出行安全</t>
  </si>
  <si>
    <t>开源村河堤</t>
  </si>
  <si>
    <t>1、社冲口河堤长76米、高2米、基础1.5米；2、广场河堤，长20米、高2米、基础1米</t>
  </si>
  <si>
    <t>小圩壮族乡开源村</t>
  </si>
  <si>
    <t>14.33万元/处</t>
  </si>
  <si>
    <t>保护钟星辉民房一间，受益贫困人口5人，保护广场安全</t>
  </si>
  <si>
    <t>改善生活生产条件，保护钟星辉民房一间，受益贫困人口5人</t>
  </si>
  <si>
    <t>1、李宁波房屋拦水坝防渗墙，长24米、同2米、厚1米砼；2、拦河坝，长15米、高1米、基础2米*9处；3、曾宪富房屋边河堤，长25米，高3米，基础1.5米；4、开源冲口河堤，长70米，高3米、基础1.5米</t>
  </si>
  <si>
    <t>64.75万元/处</t>
  </si>
  <si>
    <t>保护农田200亩，受益贫困人口31人，总受益人口320人，保护房屋11座</t>
  </si>
  <si>
    <t>改善生活生产条件，保护农田，受益贫困人口31人</t>
  </si>
  <si>
    <t>绣球村河堤</t>
  </si>
  <si>
    <t>新建河堤长500米,高2米，宽1.5米</t>
  </si>
  <si>
    <t>小圩壮族乡绣球村</t>
  </si>
  <si>
    <t>67.77万元/处</t>
  </si>
  <si>
    <t>保护农田220亩，受益贫困人口19人，总受益人口290人，保护房屋8座</t>
  </si>
  <si>
    <t>改善生活生产条件，保护农田，受益贫困人口19人</t>
  </si>
  <si>
    <t>崇江村河堤</t>
  </si>
  <si>
    <t>崇江村葫芦冲口新建河堤长561米，宽0.7米，高2米；河堤加固120米</t>
  </si>
  <si>
    <t>小圩壮族乡崇江村</t>
  </si>
  <si>
    <t>33.2万元/处</t>
  </si>
  <si>
    <t>保护农田420亩，受益贫困人口44人，总受益人口560人，保护房屋20座</t>
  </si>
  <si>
    <t>改善生活生产条件，保护农田，受益贫困人口44人</t>
  </si>
  <si>
    <t>清塘村河堤</t>
  </si>
  <si>
    <t>清塘村新建河堤600*1*2米，其中①横冲桥上下新建河堤110*1*2米，河堤加固120米，清障400米。②开源冲口桥上护堤200*1*3米</t>
  </si>
  <si>
    <t>小圩壮族乡清塘村</t>
  </si>
  <si>
    <t>48.81万元/处</t>
  </si>
  <si>
    <t>保护农田200亩，受益贫困人口24人，总受益人口200人，保护房屋8座</t>
  </si>
  <si>
    <t>改善生活生产条件,受益贫困人口230人</t>
  </si>
  <si>
    <t>涔天河镇会和社区河堤修复项目</t>
  </si>
  <si>
    <t>谢家湾自然村白石脚桥左右两侧，浆砌石或砼河堤长280米，高2米</t>
  </si>
  <si>
    <t>涔天河镇会和社区</t>
  </si>
  <si>
    <t>24万元/处</t>
  </si>
  <si>
    <t>改善农田灌溉面积250亩，受益贫困人口310人，受益总人口750人</t>
  </si>
  <si>
    <t>改善生活生产条件，改善农田灌溉，受益贫困人口310人</t>
  </si>
  <si>
    <t>涔天河镇东田社区河堤修复项目</t>
  </si>
  <si>
    <t>胡家湾桥南面浆砌石或砼河堤长288米，高2.5米</t>
  </si>
  <si>
    <t>涔天河镇东田社区</t>
  </si>
  <si>
    <t>改善农田灌溉面积70多亩，受益贫困人口18人，受益总人口300人</t>
  </si>
  <si>
    <t>改善生活生产条件，改善农田灌溉，受益贫困人口18人</t>
  </si>
  <si>
    <t>涔天河镇东田社区渠道修复项目</t>
  </si>
  <si>
    <t>塘尾巴浆砌石三面光渠道长245米</t>
  </si>
  <si>
    <t>改善农田灌溉面积210亩，受益贫困人口33人，受益总人口367人</t>
  </si>
  <si>
    <t>改善生活生产条件，改善农田灌溉，受益贫困人口33人</t>
  </si>
  <si>
    <t>涔天河镇牛山村鸟离塘山塘修复项目</t>
  </si>
  <si>
    <t>马山自然村鸟离塘整修，塘坝修复220米，清淤1.5-2万方</t>
  </si>
  <si>
    <t>涔天河镇牛山村</t>
  </si>
  <si>
    <t>改善农田灌溉面积120亩，受益贫困人口12人，受益总人口257人</t>
  </si>
  <si>
    <t>改善生活生产条件，改善农田灌溉，受益贫困人口12人</t>
  </si>
  <si>
    <t>涔天河镇花江社区河堤修复项目</t>
  </si>
  <si>
    <t>湾冲组头步水浆砌石或砼河堤长60米，高5米</t>
  </si>
  <si>
    <t>涔天河镇花江社区</t>
  </si>
  <si>
    <t>保障村民出行安全，受益贫困人口190人，受益总人口400多人</t>
  </si>
  <si>
    <t>改善生活生产条件，保障村民出行安全，受益贫困人口190人</t>
  </si>
  <si>
    <t>涔天河镇牛秀村河堤修复项目</t>
  </si>
  <si>
    <t>浆砌石或砼河堤长260米，高2.5米（车田5组、甘文兵处、秀马桥头）</t>
  </si>
  <si>
    <t>涔天河镇牛秀村</t>
  </si>
  <si>
    <t>改善农田灌溉面积50亩，受益贫困人口59人，受益总人口136人</t>
  </si>
  <si>
    <t>改善生活生产条件，改善农田灌溉，受益贫困人口59人</t>
  </si>
  <si>
    <t>涔天河镇石丰村河堤修复项目</t>
  </si>
  <si>
    <t>浆砌石或砼河堤长120米，高2.5米（群丰拱桥头河堤至钟斗英屋角）</t>
  </si>
  <si>
    <t>涔天河镇石丰村</t>
  </si>
  <si>
    <t>17.2万元/处</t>
  </si>
  <si>
    <t>改善农田灌溉面积30亩，受益贫困人口74人，受益总人口117人</t>
  </si>
  <si>
    <t>改善生活生产条件，改善农田灌溉，受益贫困人口74人</t>
  </si>
  <si>
    <t>务江冲村屯冲自然村河堤修复项目</t>
  </si>
  <si>
    <t>浆砌石或砼河堤长200米，高2.5米</t>
  </si>
  <si>
    <t>涔天河镇务江冲村屯冲自然村</t>
  </si>
  <si>
    <t>15.6万元/处</t>
  </si>
  <si>
    <t>保护425人口安全</t>
  </si>
  <si>
    <t>改善生活生产条件，保护425人口安全</t>
  </si>
  <si>
    <t>涔天河镇聂家寨村水轮泵拦河坝修复</t>
  </si>
  <si>
    <t>水轮泵拦河坝修复河堤修复总长度150米</t>
  </si>
  <si>
    <t>涔天河镇聂家寨村</t>
  </si>
  <si>
    <t>20万元/处</t>
  </si>
  <si>
    <t>改善农田灌溉面积600多亩，受益贫困人口35人，受益总人口800多人</t>
  </si>
  <si>
    <t>改善生活生产条件，改善农田灌溉，受益贫困人口35人</t>
  </si>
  <si>
    <t>涔天河镇鹧鸪坝村河堤修复项目</t>
  </si>
  <si>
    <t>浆砌石或砼河堤长500米，高2.5米</t>
  </si>
  <si>
    <t>涔天河镇鹧鸪坝村</t>
  </si>
  <si>
    <t>38.17万元/处</t>
  </si>
  <si>
    <t>改善农田灌溉面积130多亩，受益贫困人口300多人，受益总人口1000人</t>
  </si>
  <si>
    <t>改善生活生产条件，改善农田灌溉，受益贫困人口300多人</t>
  </si>
  <si>
    <t>新石村河坝</t>
  </si>
  <si>
    <t>龙母河坝50m,宽3m，高3.5m</t>
  </si>
  <si>
    <t>桥市乡新石村</t>
  </si>
  <si>
    <t>26万元/处</t>
  </si>
  <si>
    <t>恢复灌溉面积220亩，受益贫困人口70人，总受益人口300人</t>
  </si>
  <si>
    <t>改善生活生产条件，恢复农田灌溉，受益贫困人口70人</t>
  </si>
  <si>
    <t>新石村水轮泵站</t>
  </si>
  <si>
    <t>石球水轮泵站工程更换2台套60-6型水轮机组（石球、龙母河各1台）</t>
  </si>
  <si>
    <t>恢复灌溉面积110亩，受益贫困人口70人，总受益人口300人</t>
  </si>
  <si>
    <t>桥市村河堤</t>
  </si>
  <si>
    <t>桥市村山湾河堤长87m，高2.5m</t>
  </si>
  <si>
    <t>桥市乡桥市村</t>
  </si>
  <si>
    <t>保护农田42亩，受益贫困人口18人，总受益人口180人</t>
  </si>
  <si>
    <t>改善生活生产条件，保护农田，受益贫困人口18人</t>
  </si>
  <si>
    <r>
      <rPr>
        <sz val="10"/>
        <rFont val="仿宋"/>
        <charset val="134"/>
      </rPr>
      <t>新石岩拦水坝长250m,高3.5，砼20m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，石榴田水坝将高、河床清淤</t>
    </r>
  </si>
  <si>
    <t>恢复灌溉面积220亩，受益贫困人口100人，总受益人口400人</t>
  </si>
  <si>
    <t>改善生活生产条件，恢复农田灌溉，受益贫困人口100人</t>
  </si>
  <si>
    <t>食品站河堤（正洞）长160m，高2.5m</t>
  </si>
  <si>
    <t>13万元/处</t>
  </si>
  <si>
    <t>保护农田400亩，受益贫困人口115人，总受益人口1015人</t>
  </si>
  <si>
    <t>改善生活生产条件，保护农田，受益贫困人口115人</t>
  </si>
  <si>
    <t>新五庵岭村小清坝自然村河堤修复项目</t>
  </si>
  <si>
    <t>小清坝浆砌石河堤长300米，宽0.8米，高3.5米</t>
  </si>
  <si>
    <t>白芒营镇新五庵岭村</t>
  </si>
  <si>
    <t>保护300人40个贫困人口安全，保护农田400亩，保护房屋68座</t>
  </si>
  <si>
    <t>改善生活生产条件,,保护300人40个贫困人口安全</t>
  </si>
  <si>
    <t>黄泥江村下西岗自然村河堤修复项目</t>
  </si>
  <si>
    <t>拦河闸右岸长25米，宽0.7米，高2.5米；左岸长14米，宽0.5米，高1.0米埋石砼；涵洞2米</t>
  </si>
  <si>
    <t>白芒营镇黄泥江村</t>
  </si>
  <si>
    <t>保护273人67户贫困人口安全，保护农田150亩，保护房屋40座</t>
  </si>
  <si>
    <t>改善生活生产条件,保护273人67户贫困人口安全</t>
  </si>
  <si>
    <t>平泽村河堤修复项目</t>
  </si>
  <si>
    <t>上洞桥段：浆砌石河堤长11米，高3米，宽0.8米；岭脚河边段：浆砌石长82米，高1米，宽1米</t>
  </si>
  <si>
    <t>白芒营镇平泽村</t>
  </si>
  <si>
    <t>上洞桥段保护农田150亩，受益人口1200多人，受益贫困人口35人；岭脚河边段保护农田100亩，受益人口100人，受益贫困人口13人</t>
  </si>
  <si>
    <t>改善生活生产条件，受益贫困人口48人</t>
  </si>
  <si>
    <t>小贝社区云田自然村河堤修复项目</t>
  </si>
  <si>
    <t>大河洲段：浆砌石河堤长11米，高2.5米，宽0.6米；沙子洞段：浆砌石河堤长21米，高3米，宽0.6米</t>
  </si>
  <si>
    <t>白芒营镇小贝社区云田自然村</t>
  </si>
  <si>
    <t>2.5万元/处</t>
  </si>
  <si>
    <t>大河洲段受益人口200人，受益贫困人口30人，保护农田30亩。沙子洞段受益人口200多人，受益贫困人口30多人，保护农田300多亩</t>
  </si>
  <si>
    <t>改善生活生产条件,受益贫困人口60人</t>
  </si>
  <si>
    <t>蒙家地河坝修复项目</t>
  </si>
  <si>
    <t>万母岩砼河坝长50米，宽0.8米，高2.5米</t>
  </si>
  <si>
    <t>白芒营镇蒙家地村</t>
  </si>
  <si>
    <t>4.3万元/处</t>
  </si>
  <si>
    <t>保护农田140亩，受益人口750人，受益贫困人口140人</t>
  </si>
  <si>
    <t>改善生活生产条件，受益贫困人口140人</t>
  </si>
  <si>
    <t>牛趾田村河堤修复项目</t>
  </si>
  <si>
    <t>三祖坟段浆砌石河堤长50米，，宽0.6米，高2.5米；下洞段浆砌石河堤长130米，宽0.6米，高2.5米</t>
  </si>
  <si>
    <t>白芒营镇牛趾田村</t>
  </si>
  <si>
    <t>三祖坟段保护农田100亩，下洞段保护农田90亩，受益人口620人，受益贫困人口50人</t>
  </si>
  <si>
    <t>保护农田，改善生活生产条件，受益贫困人口50人</t>
  </si>
  <si>
    <t>上马石村河堤修复项目</t>
  </si>
  <si>
    <t>狮子岩段浆砌石河堤长30米，宽0.6米，高3.5米</t>
  </si>
  <si>
    <t>白芒营镇上马石村</t>
  </si>
  <si>
    <t>保护农田500亩，受益人口350人，受益贫困人口85人</t>
  </si>
  <si>
    <t>改善生活生产条件,受益贫困人口85人</t>
  </si>
  <si>
    <t>柏家村河堤修复项目</t>
  </si>
  <si>
    <t>洞中间段浆砌石河堤长28米，宽0.8米，高2.5米；修缮加固45米</t>
  </si>
  <si>
    <t>白芒营镇柏家村</t>
  </si>
  <si>
    <t>保护农田300亩，受益人口400多人，受益贫困人口120人</t>
  </si>
  <si>
    <t>神仙洞村河堤修复项目</t>
  </si>
  <si>
    <t>牛岩洞段：浆砌石河堤长20米，高3.8米，宽0.8米；牛贡段：浆砌石河堤长32米，宽0.7米，高2.5米；过路河坝段：补基础104米。</t>
  </si>
  <si>
    <t>白芒营镇神仙洞村</t>
  </si>
  <si>
    <t>牛岩洞段保护农田80亩，受益人口500人，受益贫困人口40多人。牛贡段保护农田400亩，受益人口700人，受益贫困人口60人</t>
  </si>
  <si>
    <t>改善生活生产条件,受益贫困人口100多人</t>
  </si>
  <si>
    <t>蒙家地村河堤修复项目</t>
  </si>
  <si>
    <t>浆砌石河堤长230米，宽0.6米，高2米</t>
  </si>
  <si>
    <t>11万元/处</t>
  </si>
  <si>
    <t>保护550人140户贫困人口安全，保护农田250亩，保护房屋250座</t>
  </si>
  <si>
    <t>改善生活生产条件，保护550人140户贫困人口安全</t>
  </si>
  <si>
    <t>车下村渠道修复项目</t>
  </si>
  <si>
    <t>石灰庙段：浆砌石渠道长8米，高1.8米，宽0.5米；磨背岭段：浆砌石渠道长34米，高0.8米，宽0.15米；鸡公岩头段：浆砌石渠道50米，高2.5米，宽0.6米。</t>
  </si>
  <si>
    <t>白芒营镇车下村</t>
  </si>
  <si>
    <t>石灰庙段、磨背岭段，保护农田360亩，受益人口1400人，贫困人口258人；鸡公岩头段保护10户住房安全</t>
  </si>
  <si>
    <t>改善生活生产条件,贫困人口258人</t>
  </si>
  <si>
    <t>白芒营社区营房脚自然村电排泵站建设项目</t>
  </si>
  <si>
    <t>电排泵站建设18.5千瓦机组</t>
  </si>
  <si>
    <t>白芒营镇白芒营社区</t>
  </si>
  <si>
    <t>改善农田灌溉面积110亩，受益贫困户303人81户</t>
  </si>
  <si>
    <t>改善生活生产条件，改善农田灌溉，受益贫困户303人81户</t>
  </si>
  <si>
    <t>白芒营社区官坝头自然村河坝项目</t>
  </si>
  <si>
    <t>河坝长55米，高2.5米，副坝长10米，宽7.5米，高1.5米，</t>
  </si>
  <si>
    <t>改善农田灌溉面积100亩，受益人口300人，受益贫困人口27人</t>
  </si>
  <si>
    <t>改善生活生产条件，改善农田灌溉，受益贫困人口27人</t>
  </si>
  <si>
    <t>拔干村河坝修复项目</t>
  </si>
  <si>
    <t>砼河坝长70米，宽2米，高2米</t>
  </si>
  <si>
    <t>白芒营镇拔干村</t>
  </si>
  <si>
    <t>改善农田灌溉面积100亩，受益人口150人，受益贫困人口15人</t>
  </si>
  <si>
    <t>改善生活生产条件,受益贫困人口15人</t>
  </si>
  <si>
    <t>牛田洞段浆砌石河堤长300米，宽0.6米，高1米</t>
  </si>
  <si>
    <t>保护农田150亩，受益人口1000人，受益贫困人口121人</t>
  </si>
  <si>
    <t>改善生活生产条件，保护农田，受益贫困人口121人</t>
  </si>
  <si>
    <t>东辽渠道</t>
  </si>
  <si>
    <t>单边引水渠150米，高1米、宽0.5米</t>
  </si>
  <si>
    <t>大石桥乡东辽村</t>
  </si>
  <si>
    <t>恢复灌溉面积250亩受益贫困人口35人，总受益人口300人</t>
  </si>
  <si>
    <t>改善生活生产条件，恢复农田灌溉，受益贫困人口35人</t>
  </si>
  <si>
    <t>安家村社公塘出水孔加固防2处，清淤</t>
  </si>
  <si>
    <t>安家社公塘出水孔加固防渗2处，清淤</t>
  </si>
  <si>
    <t>恢复灌溉面积100亩，受益贫困人口15人，总受益人口270人</t>
  </si>
  <si>
    <t>改善生活生产条件,恢复灌溉面积100亩，受益贫困人口15人</t>
  </si>
  <si>
    <t>九工岭村白泉塘自然村引水渠及河堤新建项目</t>
  </si>
  <si>
    <t>引水渠40*40‘60*60的150米维修</t>
  </si>
  <si>
    <t>大石桥乡九工岭村</t>
  </si>
  <si>
    <t>确保农田130亩，受益贫困人口70人，总受益人口350人</t>
  </si>
  <si>
    <t>改善生活生产条件，确保农田，受益贫困人口70人</t>
  </si>
  <si>
    <t>洞尾河坝</t>
  </si>
  <si>
    <t>拦水坝6处，共80米，坝高1.5米，宽1.5米</t>
  </si>
  <si>
    <t>大石桥乡洞尾村</t>
  </si>
  <si>
    <t>恢复灌溉面积320亩受益贫困人口45人，总受益人口500人</t>
  </si>
  <si>
    <t>改善生活生产条件，恢复农田灌溉，受益贫困人口45人</t>
  </si>
  <si>
    <t>涛圩大山口村水源改造</t>
  </si>
  <si>
    <t>新建一处取水坝及取水管道2600米，改造二处取水坝，新增消毒设备一台</t>
  </si>
  <si>
    <t>涛圩镇大山口村</t>
  </si>
  <si>
    <t>63万元/处</t>
  </si>
  <si>
    <t>巩固提升涛圩镇约20000人2700个贫困人口的饮水问题</t>
  </si>
  <si>
    <t>改善生产生活条件，巩固提升2700个贫困人口的饮水安全</t>
  </si>
  <si>
    <t>涛圩社区河堤</t>
  </si>
  <si>
    <t>桥下方新修河堤长100米</t>
  </si>
  <si>
    <t>涛圩镇涛圩社区</t>
  </si>
  <si>
    <t>保护农田20亩，保护房屋15座，受益贫困人口12人，总受益人口150人</t>
  </si>
  <si>
    <t>改善生活生产条件，保护农田，受益贫困人口12人</t>
  </si>
  <si>
    <t>罗家寨栏水坝.引水渠</t>
  </si>
  <si>
    <t>建宽6米拦水坝一座，引水渠200米</t>
  </si>
  <si>
    <t>涛圩镇罗家寨村</t>
  </si>
  <si>
    <t>主要解决50多亩水田的灌溉问题，收益贫困户50人</t>
  </si>
  <si>
    <t>改善生活生产条件,收益贫困户50人</t>
  </si>
  <si>
    <t>上游来富河坝</t>
  </si>
  <si>
    <t>15米挡水墙，水毁回填</t>
  </si>
  <si>
    <t>涛圩镇上游来富村</t>
  </si>
  <si>
    <t>1.1万元/处</t>
  </si>
  <si>
    <t>恢复灌溉面积180亩受益贫困人口18人，总受益人口220人</t>
  </si>
  <si>
    <t>改善生活生产条件，，恢复农田灌溉，受益贫困人口18人</t>
  </si>
  <si>
    <t>西河河坝、河堤</t>
  </si>
  <si>
    <t>河堤上下游各长20米，河坝5米</t>
  </si>
  <si>
    <t>涛圩镇西河村</t>
  </si>
  <si>
    <t>11.9万元/处</t>
  </si>
  <si>
    <t>恢复灌溉面积200亩受益贫困人口32人，总受益人口250人</t>
  </si>
  <si>
    <t>改善生活生产条件，恢复农田灌溉，受益贫困人口32人</t>
  </si>
  <si>
    <t>邓家寨栏水坝河堤</t>
  </si>
  <si>
    <t>栏水坝一座长35米、河堤50米</t>
  </si>
  <si>
    <t>涛圩镇邓家寨村</t>
  </si>
  <si>
    <t>保护农田245亩，受益贫困人口52人，总受益人口430人</t>
  </si>
  <si>
    <t>改善生活生产条件，保护农田，受益贫困人口52人</t>
  </si>
  <si>
    <t>龙山河堤</t>
  </si>
  <si>
    <t>桥头下100米处河堤20米</t>
  </si>
  <si>
    <t>涛圩镇龙山村村</t>
  </si>
  <si>
    <t>保护农田134亩，受益贫困人口15人，总受益人口120人</t>
  </si>
  <si>
    <t>三门寨河堤</t>
  </si>
  <si>
    <t>拦水坝2处、河堤65米（石筑坝30米，河堤15米；子良坝25米，河堤50米）</t>
  </si>
  <si>
    <t>涛圩镇三门寨村</t>
  </si>
  <si>
    <t>14.1万元/处</t>
  </si>
  <si>
    <t>保护农田30亩，受益贫困人口13人，总受益人口110人</t>
  </si>
  <si>
    <t>改善生活生产条件，保护农田，受益贫困人口13人</t>
  </si>
  <si>
    <t>西凤渠道</t>
  </si>
  <si>
    <t>河堤长40米</t>
  </si>
  <si>
    <t>涛圩镇西凤村</t>
  </si>
  <si>
    <t>恢复灌溉面积25亩，受益贫困人口15人，总受益人口140人</t>
  </si>
  <si>
    <t>改善生活生产条件，恢复农田灌溉，受益贫困人口15人</t>
  </si>
  <si>
    <t>上梅口河堤</t>
  </si>
  <si>
    <t>自然村组道路水毁拦水墙220米（老寨组150米高1.5米下梅源组70米高2米）</t>
  </si>
  <si>
    <t>水口镇上梅口村</t>
  </si>
  <si>
    <t>13.52万元/处</t>
  </si>
  <si>
    <t>受益人口80户220人</t>
  </si>
  <si>
    <t>改善生活生产条件，受益人口80户220人保障群众出行安全</t>
  </si>
  <si>
    <t>牛路社区河堤修复</t>
  </si>
  <si>
    <t>修复八拱桥水毁河堤245米</t>
  </si>
  <si>
    <t>河路口镇牛路社区</t>
  </si>
  <si>
    <t>64.96万元/处</t>
  </si>
  <si>
    <t>改善农田灌溉面积500亩，受益贫困人口431人，受益总人口3200人</t>
  </si>
  <si>
    <t>改善生活生产条件，改善农田灌溉，受益贫困人口431人</t>
  </si>
  <si>
    <t>修复连山河东岸水毁河堤120米、60灌溉渠120米</t>
  </si>
  <si>
    <t>23.03万元/处</t>
  </si>
  <si>
    <t>修复连山河东岸水毁河堤320米</t>
  </si>
  <si>
    <t>54.79万元/处</t>
  </si>
  <si>
    <t>修复连山河西岸水毁河堤 210 米</t>
  </si>
  <si>
    <t>拔干头河堤修复</t>
  </si>
  <si>
    <t>修复连山河西岸拔干头水毁河堤300米</t>
  </si>
  <si>
    <t>河路口镇拔干头村</t>
  </si>
  <si>
    <t>23.23万元/处</t>
  </si>
  <si>
    <t>改善农田灌溉面积150亩，受益贫困人口102人，受益总人口1202人</t>
  </si>
  <si>
    <t>改善生活生产条件，改善农田灌溉，受益贫困人口102人</t>
  </si>
  <si>
    <t>林家村河堤修复</t>
  </si>
  <si>
    <t>修复木源洞拦河坝下水毁河堤90米</t>
  </si>
  <si>
    <t>河路口镇林家村</t>
  </si>
  <si>
    <t>19.36万元/处</t>
  </si>
  <si>
    <t>改善农田灌溉面积60亩，受益贫困人口144人，受益总人口1395人</t>
  </si>
  <si>
    <t>改善生活生产条件，改善农田灌溉，受益贫困人口144人</t>
  </si>
  <si>
    <t>尖山社区渠道修复</t>
  </si>
  <si>
    <t>渠道修复60*60CM引水渠500米</t>
  </si>
  <si>
    <t>河路口镇尖山社区</t>
  </si>
  <si>
    <t>改善农田灌溉面积180亩，受益贫困人口120人，受益总人口350人</t>
  </si>
  <si>
    <t>湘江仔组，大弯井组，木源岔组枫木口河提修复</t>
  </si>
  <si>
    <t>浆砌石或砼河堤（900米）</t>
  </si>
  <si>
    <t>湘江乡湘江村</t>
  </si>
  <si>
    <t>保护375人180个贫困人口安全，保护农田40亩，保护房屋30座</t>
  </si>
  <si>
    <t>改善生活生产条件，保护375人180个贫困人口安全</t>
  </si>
  <si>
    <t>湘江自然村、湘江岔组河提修复</t>
  </si>
  <si>
    <t>浆砌石或砼河堤4处100米</t>
  </si>
  <si>
    <t>保护100人80个贫困人口安全，保护农12亩，保护房屋15座</t>
  </si>
  <si>
    <t>改善生活生产条件，保护100人80个贫困人口安全</t>
  </si>
  <si>
    <t>桐冲口村第一二三自然村河堤修复项目</t>
  </si>
  <si>
    <t>浆砌石或砼河堤长300米，高3米，宽2米。</t>
  </si>
  <si>
    <t>湘江乡桐冲口村</t>
  </si>
  <si>
    <t>43万元/处</t>
  </si>
  <si>
    <t>保护280人180个贫困人口安全，保护农田20亩，保护房屋5座</t>
  </si>
  <si>
    <t>改善生活生产条件，保护280人180个贫困人口安全</t>
  </si>
  <si>
    <t>桐冲口村4个自然村水毁道路路基修复项目</t>
  </si>
  <si>
    <t>复修31处，长385米，高3米，宽1米。</t>
  </si>
  <si>
    <t>40万元/处</t>
  </si>
  <si>
    <t>解决269人170贫困人口出行安全问题，受益400人</t>
  </si>
  <si>
    <t>改善生活生产条件，解决170贫困人口出行安全问题</t>
  </si>
  <si>
    <t>樟木口村箭竹冲自然村河堤修复项目</t>
  </si>
  <si>
    <t>箭竹冲自然村河堤修复项目30处900米，高2米</t>
  </si>
  <si>
    <t>湘江乡樟木口村</t>
  </si>
  <si>
    <t>57万元/处</t>
  </si>
  <si>
    <t>保护265人115个贫困人口安全，保护农田35亩，保护房屋7座</t>
  </si>
  <si>
    <t>改善生活生产条件，保护115个贫困人口安全</t>
  </si>
  <si>
    <t>庙子源村饮水修复工程</t>
  </si>
  <si>
    <t>麻江组，畔冲组，婆婆源组250米</t>
  </si>
  <si>
    <t>湘江乡庙子源村</t>
  </si>
  <si>
    <t>解决235个贫困人非贫困人口107出行安全问题和饮水安全问题，受益425人</t>
  </si>
  <si>
    <t>改善生活生产条件，解决235个贫困人出行安全问题和饮水安全问题</t>
  </si>
  <si>
    <t>中央新村水毁道路河堤修复</t>
  </si>
  <si>
    <t>中央新村中央冲组、割田组、崩冲组等 3个自然村河堤复修30处，长500米，高2.5米，宽0.8米</t>
  </si>
  <si>
    <t>湘江乡中央新村</t>
  </si>
  <si>
    <t>解决313个贫困人非贫困人口165出行安全问题，受益800人</t>
  </si>
  <si>
    <t>改善生活生产条件，解决313个贫困人口出行安全问题</t>
  </si>
  <si>
    <t>中央新村上为源组、龙井组、老屋冲组等 3个自然村复修河提20处，长265米，高2.5米，宽0.8米。</t>
  </si>
  <si>
    <t>17万元/处</t>
  </si>
  <si>
    <t>解决480个贫困人非贫困人口210出行安全问题，受益900人</t>
  </si>
  <si>
    <t>改善生活生产条件，解决480个贫困人口出行安全问题</t>
  </si>
  <si>
    <t>田冲村姜地组何地修复、大坳头组五小水利项目</t>
  </si>
  <si>
    <t>河提修复2组，300米，浆砌石高4米，宽2米；五小水利60*30*30</t>
  </si>
  <si>
    <t>湘江乡田冲村</t>
  </si>
  <si>
    <t>29.35万元/处</t>
  </si>
  <si>
    <t>保护375人115个贫困人口安全，保护农田47亩，保护房屋9座</t>
  </si>
  <si>
    <t>改善生活生产条件，保护375人115个贫困人口安全</t>
  </si>
  <si>
    <t>南北冲水库大坝防渗工程</t>
  </si>
  <si>
    <t>南北冲水库水库大坝防渗</t>
  </si>
  <si>
    <t>28.9万元/处</t>
  </si>
  <si>
    <t>解决110户407个贫困人口的灌溉问题,受益人口1000人</t>
  </si>
  <si>
    <t>改善生活生产条件,解决110户407个贫困人口的灌溉问题</t>
  </si>
  <si>
    <t>大干村渠道</t>
  </si>
  <si>
    <t>大干村引水渠219米</t>
  </si>
  <si>
    <t>沱江镇大干村</t>
  </si>
  <si>
    <t>恢复灌溉面积105亩，受益贫困人口12人，总受益人口150人</t>
  </si>
  <si>
    <t>改善生活生产条件，恢复农田灌溉，受益贫困人口12人</t>
  </si>
  <si>
    <t>云梯山渠道</t>
  </si>
  <si>
    <t>云梯山渠道150米</t>
  </si>
  <si>
    <t>沱江镇云梯山</t>
  </si>
  <si>
    <t>恢复灌溉面积20亩，受益贫困人口10人，总受益人口100人</t>
  </si>
  <si>
    <t>改善生活生产条件，恢复农田灌溉，受益贫困人口10人</t>
  </si>
  <si>
    <t>新城村拦河坝</t>
  </si>
  <si>
    <t>新城村修复拦河坝30米</t>
  </si>
  <si>
    <t>沱江镇新城村</t>
  </si>
  <si>
    <t>29.8万元/处</t>
  </si>
  <si>
    <t>恢复灌溉面积45亩，受益贫困人口30人，总受益人口350人</t>
  </si>
  <si>
    <t>改善生活生产条件,恢复灌溉面积45亩，受益贫困人口30人</t>
  </si>
  <si>
    <t>二</t>
  </si>
  <si>
    <t>基础设施建设</t>
  </si>
  <si>
    <t>村（组）道路</t>
  </si>
  <si>
    <t>长山村村道建设</t>
  </si>
  <si>
    <t>基础设施</t>
  </si>
  <si>
    <t>硬化1.021公里，宽3.5米</t>
  </si>
  <si>
    <t>大圩镇长山村</t>
  </si>
  <si>
    <t>49万元/公里</t>
  </si>
  <si>
    <t>解决256名贫困人口的出行困难或改善61户贫困户生产生活条件</t>
  </si>
  <si>
    <t>解决120名贫困人口的出行困难，改善生产生活条件</t>
  </si>
  <si>
    <t>县交通
运输局</t>
  </si>
  <si>
    <t>正在办理拨付手续</t>
  </si>
  <si>
    <t>X084线大锡乡新安村水毁修复工程滑坡治理工程</t>
  </si>
  <si>
    <r>
      <rPr>
        <sz val="10"/>
        <rFont val="仿宋"/>
        <charset val="134"/>
      </rPr>
      <t>砼挡土墙3475m</t>
    </r>
    <r>
      <rPr>
        <sz val="10"/>
        <rFont val="宋体"/>
        <charset val="134"/>
      </rPr>
      <t>³</t>
    </r>
    <r>
      <rPr>
        <sz val="10"/>
        <rFont val="仿宋"/>
        <charset val="134"/>
      </rPr>
      <t>,护面墙440m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，骨架护坡385m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，挂网植草2900m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，对路面、排水、安防设施进行恢复</t>
    </r>
  </si>
  <si>
    <t>据实补助</t>
  </si>
  <si>
    <t>改善大锡乡7个村1300户5600人口及贫困户897户3740人的出行困难和生产、生活条件等问题</t>
  </si>
  <si>
    <t>改善贫困户897户3740人的出行困难和生产、生活条件</t>
  </si>
  <si>
    <t>县公路局</t>
  </si>
  <si>
    <t>结算后余额</t>
  </si>
  <si>
    <t>瓮水村-富川县石家乡</t>
  </si>
  <si>
    <t>窄加宽3.7公里，加宽1.5米</t>
  </si>
  <si>
    <t>白芒营镇瓮水村</t>
  </si>
  <si>
    <t>16万元/公里</t>
  </si>
  <si>
    <t>解决119名贫困人口的出行困难或改善30户贫困户生产生活条件</t>
  </si>
  <si>
    <t>解决119名贫困人口的出行困难，改善生产生活条件</t>
  </si>
  <si>
    <t>结算后余额，未拨付包含1.63万质保金</t>
  </si>
  <si>
    <t>牌楼村-水东村委会</t>
  </si>
  <si>
    <t>窄加宽1.2公里，加宽1.5米</t>
  </si>
  <si>
    <t>涔天河镇水东村</t>
  </si>
  <si>
    <t>解决250名贫困人口的出行困难或改善63户贫困户生产、生活条件等</t>
  </si>
  <si>
    <t>解决250名贫困人口的出行困难，改善生产、生活条件等</t>
  </si>
  <si>
    <t>渡湾路口至邓长春门口</t>
  </si>
  <si>
    <t>窄加宽0.7公里，加宽1.5米</t>
  </si>
  <si>
    <t>沱江镇茫海洲村</t>
  </si>
  <si>
    <t>解决120名贫困人口的出行困难或改善26户贫困户生产、生活条件等</t>
  </si>
  <si>
    <t>解决120名贫困人口的出行困难，改善生产、生活条件等</t>
  </si>
  <si>
    <t>正在实施中</t>
  </si>
  <si>
    <t>上牛栏车郑家路口至郑召平门口</t>
  </si>
  <si>
    <t>窄加宽0.5公里，加宽1.5米</t>
  </si>
  <si>
    <t>码市至黄石</t>
  </si>
  <si>
    <t>窄加宽10公里、加宽1.5米</t>
  </si>
  <si>
    <t>20万元/公里</t>
  </si>
  <si>
    <t>解决120名贫困人口的出行困难和生产、生活条件等</t>
  </si>
  <si>
    <t>改善生产生活条件,解决120名贫困人口的出行困难</t>
  </si>
  <si>
    <t>葫芦坪至马山坪</t>
  </si>
  <si>
    <t>硬化1.6公里，宽度3.5米；挖土方3700方； 挖石方1800方</t>
  </si>
  <si>
    <t>挖土方11.4元/M3;挖石方40元/M3；硬化路面45万元/公里</t>
  </si>
  <si>
    <t>解决200人口的出行困难或改善41户生产、生活条件等</t>
  </si>
  <si>
    <t>改善生产生活条件，解决200人口的出行困难</t>
  </si>
  <si>
    <t>已结算</t>
  </si>
  <si>
    <t>王交国屋至白石脚</t>
  </si>
  <si>
    <t>硬化0.578公里，宽度3.5米</t>
  </si>
  <si>
    <t>45万元/公里</t>
  </si>
  <si>
    <t>解决125名贫困人口的出行困难或改善30户贫困户生产、生活条件等</t>
  </si>
  <si>
    <t>改善生产生活条件，解决125名贫困人口的出行困难</t>
  </si>
  <si>
    <t>与龙门村1组道路重复</t>
  </si>
  <si>
    <t>S355省道至下湾山</t>
  </si>
  <si>
    <t>硬化3.83公里，宽度3.5米</t>
  </si>
  <si>
    <t xml:space="preserve">码市镇下湾村  </t>
  </si>
  <si>
    <t>46万元/公里</t>
  </si>
  <si>
    <t>解决170名贫困人口的出行困难或改善35户贫困户生产、生活条件等</t>
  </si>
  <si>
    <t>改善生产生活条件，解决170名贫困人口的出行困难</t>
  </si>
  <si>
    <t>结算后余额，质保金4.86万尚未支付</t>
  </si>
  <si>
    <t xml:space="preserve">瑶人坪7、8组 </t>
  </si>
  <si>
    <t>硬化3.32公里，宽度3.5米</t>
  </si>
  <si>
    <t>解决205名贫困人口的出行困难或改善46户贫困户生产、生活条件等</t>
  </si>
  <si>
    <t>改善生产生活条件，解决205名贫困人口的出行困难</t>
  </si>
  <si>
    <t>正在结算</t>
  </si>
  <si>
    <t>大堰4、5组</t>
  </si>
  <si>
    <t>硬化2.84公里，宽度3.5米</t>
  </si>
  <si>
    <t>一组至大桥</t>
  </si>
  <si>
    <t>硬化1.11公里，宽度3.5米；C20混凝土挡土墙482m3</t>
  </si>
  <si>
    <t xml:space="preserve">码市镇中河村  </t>
  </si>
  <si>
    <t>C20混凝土468元/M3;47万元/公里</t>
  </si>
  <si>
    <t>解决110名贫困人口的出行困难或改善26户贫困户生产、生活条件等</t>
  </si>
  <si>
    <t>改善生产生活条件，解决110名贫困人口的出行困难</t>
  </si>
  <si>
    <t>下蒋村至铜山岭</t>
  </si>
  <si>
    <t>硬化3.36公里，宽度4.5米</t>
  </si>
  <si>
    <t>沱江镇下蒋村</t>
  </si>
  <si>
    <t>49.2万元/公里</t>
  </si>
  <si>
    <t>解决100名以上贫困人口的出行困难或改善32户贫困户生产、生活条件等</t>
  </si>
  <si>
    <t>改善生产生活条件，解决100名以上贫困人口的出行困难</t>
  </si>
  <si>
    <t>十字路口至活动中心</t>
  </si>
  <si>
    <t>硬化0.382公里，宽度3.5米</t>
  </si>
  <si>
    <t>界牌乡木浪村</t>
  </si>
  <si>
    <t>48万元/公里</t>
  </si>
  <si>
    <t>解决446名贫困人口的出行困难或改善110户贫困户生产、生活条件等</t>
  </si>
  <si>
    <t>改善生产生活条件，解决446名贫困人口的出行困难</t>
  </si>
  <si>
    <t>鹧鸪源自然村至x087县道</t>
  </si>
  <si>
    <t>硬化1.1公里，宽度3.5米;挡土墙256m3</t>
  </si>
  <si>
    <t>桥市乡塘家源村</t>
  </si>
  <si>
    <t>浆砌片石挡土墙368元/M3;43万元/公里</t>
  </si>
  <si>
    <t>解决203名贫困人口的出行困难或改善50户贫困户生产、生活条件等</t>
  </si>
  <si>
    <t>改善生产生活条件，解决203名贫困人口的出行困难</t>
  </si>
  <si>
    <t>六组平桥-五组范家</t>
  </si>
  <si>
    <t>硬化0.93公里，宽度3.5米</t>
  </si>
  <si>
    <t>解决460人口的出行困难或改善130户生产、生活条件等</t>
  </si>
  <si>
    <t>改善生产生活条件，解决460人口的出行困难</t>
  </si>
  <si>
    <t>磨刀焦叶组道</t>
  </si>
  <si>
    <t>硬化5.72公里，宽度3.5米</t>
  </si>
  <si>
    <t>蔚竹口乡磨刀村</t>
  </si>
  <si>
    <t>44万元/公里</t>
  </si>
  <si>
    <t>解决103名贫困人口的出行困难或改善28户贫困户生产、生活条件等</t>
  </si>
  <si>
    <t>改善生产生活条件，解决103名贫困人口的出行困难</t>
  </si>
  <si>
    <t>岩口村（陈湘云至黎桂天）</t>
  </si>
  <si>
    <t>硬化0.6公里，宽度3.5米</t>
  </si>
  <si>
    <t>大石桥乡岩口村</t>
  </si>
  <si>
    <t>解决180名贫困人口的出行困难或改善37户贫困户生产、生活条件等</t>
  </si>
  <si>
    <t>改善生产生活条件，解决180名贫困人口的出行困难</t>
  </si>
  <si>
    <t>百福路至磨背岭</t>
  </si>
  <si>
    <t>硬化1.6公里，宽度3.5米</t>
  </si>
  <si>
    <t>解决210名贫困人口的出行困难或改善50户贫困户生产、生活条件等</t>
  </si>
  <si>
    <t>改善生产生活条件，解决210名贫困人口的出行困难</t>
  </si>
  <si>
    <t>横冲</t>
  </si>
  <si>
    <t>硬化0.83公里，宽度3.5米</t>
  </si>
  <si>
    <t xml:space="preserve">码市镇雾香村  </t>
  </si>
  <si>
    <t>49.5万元/公里</t>
  </si>
  <si>
    <t>解决106名贫困人口的出行困难或改善26户贫困户生产、生活条件等</t>
  </si>
  <si>
    <t>改善生产生活条件，解决106名贫困人口的出行困难</t>
  </si>
  <si>
    <t>八组至九组</t>
  </si>
  <si>
    <t>硬化0.8公里，宽度3.5米</t>
  </si>
  <si>
    <t>白芒营镇骥马塘村</t>
  </si>
  <si>
    <t>42万元/公里</t>
  </si>
  <si>
    <t>解决1391名贫困人口的出行困难或改善311贫困户生产生活条件等</t>
  </si>
  <si>
    <t>改善生产生活条件，解决1391名贫困人口的出行困难</t>
  </si>
  <si>
    <t>龙湾二组兰家路</t>
  </si>
  <si>
    <t>硬化0.719公里，宽度3.5米</t>
  </si>
  <si>
    <t>解决156名贫困人口的出行困难或改善55户贫困户生产、生活条件等</t>
  </si>
  <si>
    <t>改善生产生活条件，解决156名贫困人口的出行困难</t>
  </si>
  <si>
    <t>高家湾至水美塘村</t>
  </si>
  <si>
    <t>硬化1.9公里，宽度3.5米</t>
  </si>
  <si>
    <t>41万元/公里</t>
  </si>
  <si>
    <t>解决156名贫困人口的出行困难或改善53户贫困户生产、生活条件等</t>
  </si>
  <si>
    <t>组道路建设</t>
  </si>
  <si>
    <t>硬化0.32公里，宽度3.5米</t>
  </si>
  <si>
    <t>47万元/公里</t>
  </si>
  <si>
    <t>解决171名贫困人口的出行困难或改善42户贫困户生产、生活条件等</t>
  </si>
  <si>
    <t>改善生产生活条件，解决171名贫困人口的出行困难</t>
  </si>
  <si>
    <t>阳华庙1、2组至下茶园、茶园完小</t>
  </si>
  <si>
    <t>涔天河镇阳华庙村</t>
  </si>
  <si>
    <t>解决1369名贫困人口的出行困难或改善309户贫困户生产、生活条件等</t>
  </si>
  <si>
    <t>改善生产生活条件，解决1369名贫困人口的出行困难</t>
  </si>
  <si>
    <t>大斗村至虎山下</t>
  </si>
  <si>
    <t>硬化0.934公里，宽度3.5米</t>
  </si>
  <si>
    <t>大路铺镇大斗村</t>
  </si>
  <si>
    <t>43万元/公里</t>
  </si>
  <si>
    <t>解决152名贫困人口的出行困难或改善37户贫困户生产、生活条件等</t>
  </si>
  <si>
    <t>改善生产生活条件，解决152名贫困人口的出行困难</t>
  </si>
  <si>
    <t>源田塘至道县审章塘乡筛子塘村</t>
  </si>
  <si>
    <t>硬化2.61公里，宽度3.5米</t>
  </si>
  <si>
    <t>界牌乡源田塘村</t>
  </si>
  <si>
    <t>解决414名贫困人口的出行困难或改善108户贫困户生产、生活条件等</t>
  </si>
  <si>
    <t>改善生产生活条件，解决414名贫困人口的出行困难</t>
  </si>
  <si>
    <t>杜家田-源田塘</t>
  </si>
  <si>
    <t>硬化1.3公里，宽度3.5米</t>
  </si>
  <si>
    <t>界牌乡杜家田村</t>
  </si>
  <si>
    <t>四组 -五组- 大潮口</t>
  </si>
  <si>
    <t>硬化1.224公里，宽度3.5米</t>
  </si>
  <si>
    <t>小圩壮族乡练江村</t>
  </si>
  <si>
    <t>解决183名贫困人口的出行困难或改善58户贫困户生产、生活条件等</t>
  </si>
  <si>
    <t>改善生产生活条件，解决183名贫困人口的出行困难</t>
  </si>
  <si>
    <t>江渡大桥至大林江村委会</t>
  </si>
  <si>
    <t>硬化0.81公里，宽度3.5米</t>
  </si>
  <si>
    <t>界牌乡大林江村</t>
  </si>
  <si>
    <t>解决262名人口的出行困难或改善76户生产、生活条件等</t>
  </si>
  <si>
    <t>改善生产生活条件，解决262名贫困人口的出行困难</t>
  </si>
  <si>
    <t>庄稼村6组至3组</t>
  </si>
  <si>
    <t>硬化3.55公里，宽度3.5米</t>
  </si>
  <si>
    <t>大圩镇庄稼村</t>
  </si>
  <si>
    <t>解决130名贫困人口的出行困难或改善34户贫困户生产、生活条件等</t>
  </si>
  <si>
    <t>解决130名贫困人口的出行困难，改善生产、生活条件等</t>
  </si>
  <si>
    <t>龙门村1组道路</t>
  </si>
  <si>
    <t>硬化0.678公里，宽度3.5米</t>
  </si>
  <si>
    <t>解决140名贫困人口的出行困难或改善45户贫困户生产、生活条件等</t>
  </si>
  <si>
    <t>改善生产生活条件，解决140名贫困人口的出行困难</t>
  </si>
  <si>
    <t>龙门村4组卓家路口至8组张家</t>
  </si>
  <si>
    <t>硬化0.598公里，宽度3.5米</t>
  </si>
  <si>
    <t>解决230名贫困人口的出行困难或改善68户贫困户生产、生活条件等</t>
  </si>
  <si>
    <t>改善生产生活条件，解决230名贫困人口的出行困难</t>
  </si>
  <si>
    <t>黄庭村5组屈先玉至5组王志军屋</t>
  </si>
  <si>
    <t>硬化1.016公里，宽度3.5米</t>
  </si>
  <si>
    <t>大圩镇黄庭村</t>
  </si>
  <si>
    <t>书里村8组至9组、8组路口至村委会</t>
  </si>
  <si>
    <t>硬化1.04公里，宽度3.5米</t>
  </si>
  <si>
    <t>大圩镇书里村</t>
  </si>
  <si>
    <t>解决270名贫困人口的出行困难或改善65户贫困户生产、生活条件等</t>
  </si>
  <si>
    <t>解决270名贫困人口的出行困难，改善生产、生活条件等</t>
  </si>
  <si>
    <t>军田村1组至大塘村</t>
  </si>
  <si>
    <t>硬化1.2公里，宽度3.5米</t>
  </si>
  <si>
    <t>解决330名贫困人口的出行困难或改善78户贫困户生产、生活条件等</t>
  </si>
  <si>
    <t>解决330名贫困人口的出行困难，改善生产、生活条件等</t>
  </si>
  <si>
    <t>莲花村4组至6组</t>
  </si>
  <si>
    <t>硬化0.9公里，宽度3.5米</t>
  </si>
  <si>
    <t>大圩镇莲花村</t>
  </si>
  <si>
    <t>解决221名贫困人口的出行困难或改善51户贫困户生产、生活条件等</t>
  </si>
  <si>
    <t>解决221名贫困人口的出行困难，改善生产、生活条件等</t>
  </si>
  <si>
    <t>村道维修</t>
  </si>
  <si>
    <t>地质灾害点的道路修复47米</t>
  </si>
  <si>
    <t>大圩镇文明村</t>
  </si>
  <si>
    <t>5.5万元/处</t>
  </si>
  <si>
    <t>解决198名贫困人口的出行困难或改善52户贫困户生产、生活条件等</t>
  </si>
  <si>
    <t>改善生产生活条件，解决198名贫困人口的出行困难</t>
  </si>
  <si>
    <t>龙门村7组</t>
  </si>
  <si>
    <t>硬化1.1公里，宽度3.5米</t>
  </si>
  <si>
    <t>红泥塘至井头湾村小学</t>
  </si>
  <si>
    <t>硬化0.4公里，宽度3.5米</t>
  </si>
  <si>
    <t>大石桥乡井头湾村</t>
  </si>
  <si>
    <t>解决804名贫困人口的出行困难或改善134户贫困户生产、生活条件等</t>
  </si>
  <si>
    <t>解决804名贫困人口的出行困难，改善生产、生活条件等</t>
  </si>
  <si>
    <t>麦田至大地寨村道</t>
  </si>
  <si>
    <t>硬化0.3公里，宽5米；垫层1137.5方</t>
  </si>
  <si>
    <t>垫层23元/M2;43万元/公里</t>
  </si>
  <si>
    <t>解决550名贫困人口的出行困难或改善109户贫困户生产、生活条件等</t>
  </si>
  <si>
    <t>解决550名贫困人口的出行困难，改善生产、生活条件等</t>
  </si>
  <si>
    <t>横山脚、大背山村道路</t>
  </si>
  <si>
    <t>硬化0.7公里，宽3.5米</t>
  </si>
  <si>
    <t>涔天河镇泥井村</t>
  </si>
  <si>
    <t>27万元/公里</t>
  </si>
  <si>
    <t>鹧鸪塘至聚海洞</t>
  </si>
  <si>
    <t>硬化0.3公里，宽度3.5米</t>
  </si>
  <si>
    <t>大石桥乡鹧鸪塘村</t>
  </si>
  <si>
    <t>解决390名贫困人口的出行困难或改善65户贫困户生产、生活条件等</t>
  </si>
  <si>
    <t>解决390名贫困人口的出行困难，改善生产、生活条件等</t>
  </si>
  <si>
    <t>寨背洞村至栎口村</t>
  </si>
  <si>
    <t>硬化0.55公里，宽度3.5米</t>
  </si>
  <si>
    <t>大石桥乡寨背洞村</t>
  </si>
  <si>
    <t>解决312名贫困人口的出行困难或改善52户贫困户生产、生活条件等</t>
  </si>
  <si>
    <t>解决312名贫困人口的出行困难，改善生产、生活条件等</t>
  </si>
  <si>
    <t>河路口社区至腊面山大光塘</t>
  </si>
  <si>
    <t>改建2.17公里，宽度3.5米</t>
  </si>
  <si>
    <t>河路口镇河路口社区</t>
  </si>
  <si>
    <t>解决658名贫困人口的出行困难和生产、生活条件等</t>
  </si>
  <si>
    <t>解决658名贫困人口的出行困难，改善生产、生活条件等</t>
  </si>
  <si>
    <t>日光村石牛坪至x087县道</t>
  </si>
  <si>
    <t>桥市乡日光村</t>
  </si>
  <si>
    <t>解决178名贫困人口的出行困难或改善58户贫困户生产、生活条件等</t>
  </si>
  <si>
    <t>改善生产生活条件，解决178名贫困人口的出行困难</t>
  </si>
  <si>
    <t>平桥桥头至粪箕湾自然村</t>
  </si>
  <si>
    <t>沱江镇山口铺社区</t>
  </si>
  <si>
    <t>解决116名贫困人口的出行困难或改善35户贫困户生产、生活条件等</t>
  </si>
  <si>
    <t>改善生产生活条件，解决116名贫困人口的出行困难</t>
  </si>
  <si>
    <t>黄连坪岔路口至层楠冲</t>
  </si>
  <si>
    <t>硬化2公里，宽3.5米</t>
  </si>
  <si>
    <t>解决138名贫困人口的出行困难或改善30户贫困户生产、生活条件等</t>
  </si>
  <si>
    <t>解决138名贫困人口的出行困难，改善生产、生活条件等</t>
  </si>
  <si>
    <t>老寨组至李家</t>
  </si>
  <si>
    <t>硬化0.98公里，宽度3.5米</t>
  </si>
  <si>
    <t>码市镇田沟村</t>
  </si>
  <si>
    <t>解决190名贫困人口的出行困难或改善24户贫困户生产、生活条件等</t>
  </si>
  <si>
    <t>解决190名贫困人口的出行困难，改善生产、生活条件等</t>
  </si>
  <si>
    <t>雾香公路至白石组</t>
  </si>
  <si>
    <t>硬化0.75公里，宽度3.5米;挖土方432m3；挖石方144m3</t>
  </si>
  <si>
    <t>挖土方11.5元/M3;挖石方31.5元/M3;49万元/公里</t>
  </si>
  <si>
    <t>解决80名贫困人口的出行困难或改善20户贫困户生产、生活条件等</t>
  </si>
  <si>
    <t>解决80名贫困人口的出行困难，改善生产、生活条件等</t>
  </si>
  <si>
    <t>大新村路口-大榜组</t>
  </si>
  <si>
    <t>硬化4.9公里，宽度3.5米</t>
  </si>
  <si>
    <t>大锡乡芙蓉村</t>
  </si>
  <si>
    <t>解决180名贫困人口的出行困难或改善18户贫困户生产生活条件</t>
  </si>
  <si>
    <t>剩余质保金5.94万</t>
  </si>
  <si>
    <t>架碓组曾宪龙屋边至未昌任屋边</t>
  </si>
  <si>
    <t>硬化2.5公里，宽度3.5米</t>
  </si>
  <si>
    <t>未竹口乡冷水村</t>
  </si>
  <si>
    <t>49.6万元/公里</t>
  </si>
  <si>
    <t>解决380名贫困人口的出行困难或改善79户贫困户生产生活条件</t>
  </si>
  <si>
    <t>改善生产生活条件，解决380名贫困人口的出行困难</t>
  </si>
  <si>
    <t>大两公路-天南平</t>
  </si>
  <si>
    <t>大圩镇两岔河村</t>
  </si>
  <si>
    <t>34万元/公里</t>
  </si>
  <si>
    <t>解决108名贫困人口的出行困难或改善25户贫困户生产、生活条件等</t>
  </si>
  <si>
    <t>改善生产生活条件，解决108名贫困人口的出行困难</t>
  </si>
  <si>
    <t>鹿洞村南北卡自然村道硬化工程</t>
  </si>
  <si>
    <t>硬化4.5公里，宽3.5米。</t>
  </si>
  <si>
    <t>沱江镇鹿洞村</t>
  </si>
  <si>
    <t>解决300名以上贫困人口的出行困难或改善25户以上贫困户生产生活条件等</t>
  </si>
  <si>
    <t>改善生产生活条件，解决300名以上贫困人口的出行困难</t>
  </si>
  <si>
    <t>自然村通组道路</t>
  </si>
  <si>
    <t>老村至新村1公里</t>
  </si>
  <si>
    <t>大石桥乡中洞村</t>
  </si>
  <si>
    <t>改善156户682人，其中贫困人口46户158人出行难问题</t>
  </si>
  <si>
    <t>改善生产生活条件，改善贫困人口46户158人出行难问题</t>
  </si>
  <si>
    <t>高寨村至广西上莫村</t>
  </si>
  <si>
    <t>高寨村至广西上莫村笮加宽1公里</t>
  </si>
  <si>
    <t>大圩镇高寨村</t>
  </si>
  <si>
    <t>解决354名以上贫困人口的出行困难或改善26户以上贫困户生产生活条件等</t>
  </si>
  <si>
    <t>改善生产生活条件，解决354名以上贫困人口的出行困难</t>
  </si>
  <si>
    <t>产业道路</t>
  </si>
  <si>
    <t>硬化产业道路2公里.3.5米宽</t>
  </si>
  <si>
    <t>解决60名以上贫困人口的就业</t>
  </si>
  <si>
    <t>改善生产生活条件，解决60名以上贫困人口的就业</t>
  </si>
  <si>
    <t>危桥改造</t>
  </si>
  <si>
    <t>14座</t>
  </si>
  <si>
    <t>白浪下桥</t>
  </si>
  <si>
    <t>长度100米,宽5.5米</t>
  </si>
  <si>
    <t>3.56万元/米</t>
  </si>
  <si>
    <t>解决460名贫困人口的出行困难或改善123贫困户生产生活条件等</t>
  </si>
  <si>
    <t>解决460名贫困人口的出行困难，保障群众出行安全</t>
  </si>
  <si>
    <t>车行桥</t>
  </si>
  <si>
    <t>长度18米，宽4.5米</t>
  </si>
  <si>
    <t>2.17万元/米</t>
  </si>
  <si>
    <t>解决250名贫困人口的出行困难或改善46贫困户生产生活条件等</t>
  </si>
  <si>
    <t>解决250名贫困人口的出行困难，保障群众出行安全</t>
  </si>
  <si>
    <t>黄泥江村桥</t>
  </si>
  <si>
    <t>长13.6米，宽3.4米</t>
  </si>
  <si>
    <t>1.24万元/米</t>
  </si>
  <si>
    <t>已完工</t>
  </si>
  <si>
    <t>瓦窑桥</t>
  </si>
  <si>
    <t>长度52米，宽5.5米</t>
  </si>
  <si>
    <t>码市镇瓦窑村</t>
  </si>
  <si>
    <t>2.5万元/米</t>
  </si>
  <si>
    <t>解决306名贫困人口的出行困难或改善1312贫困户生产生活条件等</t>
  </si>
  <si>
    <t>解决306名贫困人口的出行困难，保障群众出行安全</t>
  </si>
  <si>
    <t>鱼古湾桥</t>
  </si>
  <si>
    <t>长度20米</t>
  </si>
  <si>
    <t>白芒营镇鱼古湾村</t>
  </si>
  <si>
    <t>2.75万元/米</t>
  </si>
  <si>
    <t>解决380名贫困人口的出行困难或改善105贫困户生产生活条件等</t>
  </si>
  <si>
    <t>解决380名贫困人口的出行困难，保障群众出行安全</t>
  </si>
  <si>
    <t>神岗大桥</t>
  </si>
  <si>
    <t>基础加固</t>
  </si>
  <si>
    <t>0.6万元/米</t>
  </si>
  <si>
    <t>解决420名贫困人口的出行困难或改善111贫困户生产生活条件等</t>
  </si>
  <si>
    <t>解决420名贫困人口的出行困难，保障群众出行安全</t>
  </si>
  <si>
    <t>招礼桥</t>
  </si>
  <si>
    <t>河路口镇招礼村</t>
  </si>
  <si>
    <t>0.84万元/米</t>
  </si>
  <si>
    <t>解决650名贫困人口的出行困难或改善132贫困户生产生活条件等</t>
  </si>
  <si>
    <t>解决650名贫困人口的出行困难，保障群众出行安全</t>
  </si>
  <si>
    <t>大石桥安置点桥</t>
  </si>
  <si>
    <t>长度15米</t>
  </si>
  <si>
    <t>大石桥乡金竹冲村</t>
  </si>
  <si>
    <t>解决150名贫困人口的出行困难或改善32贫困户生产生活条件等</t>
  </si>
  <si>
    <t>解决150名贫困人口的出行困难，保障群众出行安全</t>
  </si>
  <si>
    <t>中河桥</t>
  </si>
  <si>
    <t>中河桥长度18米，宽4.5米</t>
  </si>
  <si>
    <t>码市镇中河村</t>
  </si>
  <si>
    <t>1.67万元/米</t>
  </si>
  <si>
    <t>解决123名贫困人口的出行困难或改善62贫困户生产生活条件等</t>
  </si>
  <si>
    <t>解决123名贫困人口的出行困难，保障群众出行安全</t>
  </si>
  <si>
    <t>小江桥</t>
  </si>
  <si>
    <t>小江桥长度20米，宽5.5米</t>
  </si>
  <si>
    <t>1.35万元/米</t>
  </si>
  <si>
    <t>解决250名贫困人口的出行困难或改善98贫困户生产生活条件等</t>
  </si>
  <si>
    <t>村头一桥</t>
  </si>
  <si>
    <t>村头一桥长度55米，宽5.5米</t>
  </si>
  <si>
    <t>2.18万元/米</t>
  </si>
  <si>
    <t>解决4个组350名贫困人口的出行困难或改善109贫困户生产生活条件等</t>
  </si>
  <si>
    <t>解决350名贫困人口的出行困难，保障群众出行安全</t>
  </si>
  <si>
    <t>大塘背一桥</t>
  </si>
  <si>
    <t>大塘背一桥长度13米，宽5.5米</t>
  </si>
  <si>
    <t>白芒营镇大塘背村</t>
  </si>
  <si>
    <t>2.85万元/米</t>
  </si>
  <si>
    <t>立下源小桥</t>
  </si>
  <si>
    <t>立下源小桥长度10米，宽5.5米</t>
  </si>
  <si>
    <t>大石桥乡立下源村</t>
  </si>
  <si>
    <t>3万元/米</t>
  </si>
  <si>
    <t>解决132名贫困人口的出行困难或改善59户贫困户生产生活条件等</t>
  </si>
  <si>
    <t>解决132名贫困人口的出行困难，保障群众出行安全</t>
  </si>
  <si>
    <t>樟木口桥</t>
  </si>
  <si>
    <t>樟木口桥长度24米，宽5.5米</t>
  </si>
  <si>
    <t>2.08万元/米</t>
  </si>
  <si>
    <t>解决110名贫困人口的出行困难或改善28户贫困户生产、生活条件等</t>
  </si>
  <si>
    <t>解决110名贫困人口的出行困难，保障群众出行安全</t>
  </si>
  <si>
    <t>安防工程</t>
  </si>
  <si>
    <t>200公里</t>
  </si>
  <si>
    <t>安保工程</t>
  </si>
  <si>
    <t>建设安保工程370.624公里</t>
  </si>
  <si>
    <t xml:space="preserve">沱江镇双顾村、百家尾村、茅坪村、山口铺社区、亭路村、万石洞村、赫洞村、六联村、桥头村、下刘家塘村、桥头铺社区、下蒋村；涔天河镇阳华庙村、务江村、新庆社区、泥井村、石丰村、漕滩小朋村；大路铺镇八百美村、水晶深村、高香启村、大斗村、神岗村；界牌乡伍家寨村；白芒营镇石壁塘村、驥马塘村、二坝村、拔岗村、连山村、鱼古湾村、白牛山村、塘车村、隔河村、上马石村、；涛圩镇栎湾村、水头村、苍梧村、罗家寨村；河路口镇百草营村、白沙塘村、秀鱼塘村、尖山社区；小圩壮族乡大坪村、茶花园村、青山口村、十字村、寨脚村、勾挂岭村；桥市乡日光村、罗田村、大鱼塘村、野猪桥村；大圩镇练江村、沟边村、长山村、文明村、草皇村、宝镜村；大石桥乡油渡村、岩口村、焦源村、源口村、金竹冲村、鹧鸪塘村、井头湾村、沉塘村；水口镇濠江村；
</t>
  </si>
  <si>
    <t>9万元/公里</t>
  </si>
  <si>
    <t>解决30000名贫困人口的出行困难或改善7500户贫困户生产、生活条件等</t>
  </si>
  <si>
    <t>保障30000名贫困人口出行安全</t>
  </si>
  <si>
    <t>已竣工正结算</t>
  </si>
  <si>
    <t>农村安全饮水</t>
  </si>
  <si>
    <t>大石桥饮水项目</t>
  </si>
  <si>
    <t>1、新建蓄水池2000立方，及管理用房、设备用房、泵房、水处理设施等，规模供水人口3.6万人。2、敷设主供水管网28km，管径为DN300以下水管。</t>
  </si>
  <si>
    <t>白芒营镇的拔干村、白芒营社区、车下村、大塘背村、黄泥江村、骥马塘村、角塘村、莲山村、联合村、牛址窝村、平泽村、上马石村、社湾村、新五庵岭村；大路铺镇葡萄井村、五洞村；大石桥乡的安家村、沉塘村、大莲塘村、大石桥村、东辽村、何家塘村、蕉源村、井头湾村、九工岭村、栎口村、岩口村、油渡村、源口村、寨背洞村、鹧鸪塘村、中洞村等3个乡镇32个村。</t>
  </si>
  <si>
    <t>2000万元/处</t>
  </si>
  <si>
    <t>巩固提升1830个贫困人口人饮安全，受益36000人</t>
  </si>
  <si>
    <t>改善生产生活条件，巩固提升1830个贫困人口人饮安全</t>
  </si>
  <si>
    <t>刘家村九十九岭组饮水项目</t>
  </si>
  <si>
    <t>新建15立方的蓄水池一座，取水坝一处，引水管道2000米</t>
  </si>
  <si>
    <t>码市镇刘家村</t>
  </si>
  <si>
    <t>巩固提升31个贫困人口人饮安全，受益154余人</t>
  </si>
  <si>
    <t>改善生产生活条件，巩固提升31个贫困人口人饮安全</t>
  </si>
  <si>
    <t>花地湾村、粟米塘村饮水管网设施</t>
  </si>
  <si>
    <t>接入涔天河水厂管道4000米，解决近200户人饮问题</t>
  </si>
  <si>
    <t>大路铺镇花地湾村</t>
  </si>
  <si>
    <t>56.43万元/处</t>
  </si>
  <si>
    <t>巩固提升全村222人94户贫困人口人饮安全，受益人口2041人。</t>
  </si>
  <si>
    <t>改善生产生活条件，巩固提升全村222人94户贫困人口人饮安全口2041人。</t>
  </si>
  <si>
    <t>山冲村饮水工程</t>
  </si>
  <si>
    <t>新建80立方蓄水池一座</t>
  </si>
  <si>
    <t>6.6万元/处</t>
  </si>
  <si>
    <t>巩固提升盘古村587人387个贫困人口的饮水问题</t>
  </si>
  <si>
    <t>改善生产生活条件，巩固提升盘古村587人387个贫困人口的饮水安全</t>
  </si>
  <si>
    <t>小圩社区应急水源建设</t>
  </si>
  <si>
    <t>拦水坝修复、泵房一座，集水井一个，DN200PE100水管1500米</t>
  </si>
  <si>
    <t>小圩壮族乡小圩社区</t>
  </si>
  <si>
    <t>67万元/处</t>
  </si>
  <si>
    <t>巩固提升112个贫困人口人饮安全，受益1495余人</t>
  </si>
  <si>
    <t>改善生产生活条件，巩固提升112个贫困人口人饮安全</t>
  </si>
  <si>
    <t>和平村蟠龙塘、梯子岭自然村饮水工程</t>
  </si>
  <si>
    <t>打深井1个，泵房1个，管道400米</t>
  </si>
  <si>
    <t>巩固提升957人124个贫困人口的饮水安全</t>
  </si>
  <si>
    <t>改善生产生活条件，巩固提升957人124个贫困人口的饮水安全</t>
  </si>
  <si>
    <t>白芒营镇白芒营社区石角岭自然村新建应急水源</t>
  </si>
  <si>
    <t>新建应急水源点1个，泵房1个，管道800米</t>
  </si>
  <si>
    <t>80万元/处</t>
  </si>
  <si>
    <t>巩固提升279个贫困人口人饮安全，受益3363余人</t>
  </si>
  <si>
    <t>改善生产生活条件，巩固提升279个贫困人口人饮安全</t>
  </si>
  <si>
    <t>新建原西岗自来水水源点</t>
  </si>
  <si>
    <t>原西岗自来水新增水井1口，水池加高，增加下水管</t>
  </si>
  <si>
    <t>巩固提升16个贫困人口人饮安全，受益140人</t>
  </si>
  <si>
    <t>改善生产生活条件，巩固提升16个贫困人口人饮安全</t>
  </si>
  <si>
    <t>平泽村新增水井工程</t>
  </si>
  <si>
    <t>泵头新增取水井一口</t>
  </si>
  <si>
    <t>巩固提升1300人60个贫困人口的饮水安全</t>
  </si>
  <si>
    <t>改善生产生活条件，巩固提升1300人60个贫困人口的饮水安全</t>
  </si>
  <si>
    <t>拨干村蜜蜂山自然村饮水工程</t>
  </si>
  <si>
    <t>新增取水井一口，15方水池一个</t>
  </si>
  <si>
    <t>白芒营镇拨干村</t>
  </si>
  <si>
    <t>巩固提升360人51个贫困人口的饮水安全</t>
  </si>
  <si>
    <t>改善生产生活条件，巩固提升360人51个贫困人口的饮水安全</t>
  </si>
  <si>
    <t>水口镇贝江村屋贝组饮水工程</t>
  </si>
  <si>
    <t>新建20立方蓄水池一座及取水坝一处，引水管道2000米</t>
  </si>
  <si>
    <t>巩固提升150人42个贫困人口的饮水安全</t>
  </si>
  <si>
    <t>改善生产生活条件，巩固提升150人42个贫困人口的饮水安全</t>
  </si>
  <si>
    <t>凌江村饮水工程</t>
  </si>
  <si>
    <t>大风坳水管更换1000米50管；</t>
  </si>
  <si>
    <t>水口镇凌江村</t>
  </si>
  <si>
    <t>恢复供水，受益贫困人口7人，总受益人口100人</t>
  </si>
  <si>
    <t>改善生活生产条件，恢复供水，受益贫困人口7人</t>
  </si>
  <si>
    <t>岩口铺村饮水工程改造</t>
  </si>
  <si>
    <t>新建山公顶水池1个，鸭母冲取水坝1个，水管1000米</t>
  </si>
  <si>
    <t>白芒营镇岩口铺村</t>
  </si>
  <si>
    <t>巩固提升1412人122个贫困人口的饮水安全</t>
  </si>
  <si>
    <t>改善生产生活条件，巩固提升1412人122个贫困人口的饮水安全</t>
  </si>
  <si>
    <t>大鹿冲村饮水工程取水坝修复</t>
  </si>
  <si>
    <t>新建取水坝一座，新建DN75引水管1600米</t>
  </si>
  <si>
    <t>14万元/处</t>
  </si>
  <si>
    <t>巩固提升1774人332个贫困人口的饮水安全</t>
  </si>
  <si>
    <t>改善生产生活条件，巩固提升1774人332个贫困人口的饮水安全</t>
  </si>
  <si>
    <t>井头湾村四张塘自然村打井</t>
  </si>
  <si>
    <t>打水井一个、泵房及抽水设备一套</t>
  </si>
  <si>
    <t>恢复灌溉面积850亩受益贫困人口748人，总受益人口1761人</t>
  </si>
  <si>
    <t>改善生活生产条件，恢复农田灌溉，受益贫困人口748人</t>
  </si>
  <si>
    <t>岩口村饮水工程打井</t>
  </si>
  <si>
    <t>打深水井一个、泵房及抽水设备一套</t>
  </si>
  <si>
    <t>解决1400人口的饮水问题，受益贫困人口456人</t>
  </si>
  <si>
    <t>改善生活生产条件，解决456人的饮水问题</t>
  </si>
  <si>
    <t>井头湾饮水提升项目</t>
  </si>
  <si>
    <t>饮水提升消毒设施建设，打井一个</t>
  </si>
  <si>
    <t>巩固提升1500人口的饮水安全，其中贫困人口770人</t>
  </si>
  <si>
    <t>改善生产生活条件，巩固提升770人口的饮水安全</t>
  </si>
  <si>
    <t>鹿洞村一、二组自来水维修</t>
  </si>
  <si>
    <t>自来水管网改造DN63管3000米</t>
  </si>
  <si>
    <t>巩固提升855人197个贫困人口的饮水安全</t>
  </si>
  <si>
    <t>改善生产生活条件，巩固提升855人197个贫困人口的饮水安全</t>
  </si>
  <si>
    <t>塔岗背自来水</t>
  </si>
  <si>
    <t>取水井、水池、水管</t>
  </si>
  <si>
    <t>白芒营镇齐心村</t>
  </si>
  <si>
    <t>巩固提升140个贫困人口人饮安全，受益570余人</t>
  </si>
  <si>
    <t>改善生产生活条件，巩固提升140个贫困人口人饮安全</t>
  </si>
  <si>
    <t>大路铺镇水厂管网延伸</t>
  </si>
  <si>
    <t>大路铺烟草站到国土所门口自来水管道安装1200米</t>
  </si>
  <si>
    <t>巩固提升200个贫困人口的人饮安全</t>
  </si>
  <si>
    <t>改善生产生活条件，巩固提升200个贫困人口的人饮安全</t>
  </si>
  <si>
    <t>梁木桥村老梁木桥自然村自来水项目</t>
  </si>
  <si>
    <t>新建取水井一口，泵房一座，15方蓄水池、水管2200米</t>
  </si>
  <si>
    <t>巩固提升1137人86个贫困人饮安全</t>
  </si>
  <si>
    <t>改善生产生活条件，巩固提升1137人86个贫困人饮安全</t>
  </si>
  <si>
    <t xml:space="preserve">大圩镇大圩社区水源增压泵站建设采取及安装 </t>
  </si>
  <si>
    <t>易地扶贫搬迁安置点新建增压水泵二套、取水口加压泵站一处。</t>
  </si>
  <si>
    <t>大圩镇大圩社区</t>
  </si>
  <si>
    <t>35万元/处</t>
  </si>
  <si>
    <t>巩固提升14700人3412个贫困人口的饮水安全</t>
  </si>
  <si>
    <t>改善生产生活条件，巩固提升3412个贫困人口的饮水安全</t>
  </si>
  <si>
    <t>大圩镇异地扶贫搬迁移民安置水厂扩容项目</t>
  </si>
  <si>
    <t>新建取水坝一处、DN180管道3500米，管道配件等。</t>
  </si>
  <si>
    <t>大圩镇源头村</t>
  </si>
  <si>
    <t>70万元/处</t>
  </si>
  <si>
    <t>巩固提升大圩镇异地扶贫搬迁安置区5000人的饮水安全，受益贫困人口2745人。</t>
  </si>
  <si>
    <t>改善生产生活条件，巩固提升大圩镇异地扶贫搬迁安置区贫困人口2745人的饮水安全</t>
  </si>
  <si>
    <t>资金不足，需整合其它部门资金使用实施。</t>
  </si>
  <si>
    <t>靖边营村刘家组、牛皇组饮水工程维修</t>
  </si>
  <si>
    <t>维修水池、引水坝、新增DN63引道1800米，新建应急水源1个</t>
  </si>
  <si>
    <t>44万元/处</t>
  </si>
  <si>
    <t>龙门村饮水秧地、姊妹窝自然村安全工程</t>
  </si>
  <si>
    <t>打大口井1口，新建一座20方水池，铺设管网5km</t>
  </si>
  <si>
    <t>巩固提升1785人405个贫困人口人饮安全</t>
  </si>
  <si>
    <t>改善生产生活条件，巩固提升405个贫困人口人饮安全</t>
  </si>
  <si>
    <t>邬陂村饮水工程</t>
  </si>
  <si>
    <t>新建打井2个，水管1000米</t>
  </si>
  <si>
    <t>码市镇码市镇邬陂村</t>
  </si>
  <si>
    <t>6.3万元/处</t>
  </si>
  <si>
    <t>巩固提升293个贫困人口人饮安全，受益964余人</t>
  </si>
  <si>
    <t>改善生产生活条件，巩固提升293个贫困人口人饮安全</t>
  </si>
  <si>
    <t>水口镇枫源村3、4、5组饮水工程</t>
  </si>
  <si>
    <t>新建40立方蓄水池一座及取水坝一处，引水管道3000米</t>
  </si>
  <si>
    <t>水口镇枫源村</t>
  </si>
  <si>
    <t>巩固提升500人88个贫困人口的饮水安全</t>
  </si>
  <si>
    <t>改善生产生活条件，巩固提升500人88个贫困人口的饮水安全</t>
  </si>
  <si>
    <t>邓家寨村自来水改造</t>
  </si>
  <si>
    <t>自来水管网改造</t>
  </si>
  <si>
    <t>45万元/处</t>
  </si>
  <si>
    <t>巩固提升2231人159个贫困人饮安全</t>
  </si>
  <si>
    <t>改善生产生活条件，巩固提升159个贫困人饮安全</t>
  </si>
  <si>
    <t>村干部不太配合，项目进展缓慢。</t>
  </si>
  <si>
    <t>沱江镇山口铺社区螃蟹河自然村供水工程</t>
  </si>
  <si>
    <t>引水坝1个，4方水池1个，管道1200米</t>
  </si>
  <si>
    <t>沱江镇山口铺社区螃蟹河自然村</t>
  </si>
  <si>
    <t>6.5万元/处</t>
  </si>
  <si>
    <t>巩固提升15个贫困人口人饮安全，受益89余人</t>
  </si>
  <si>
    <t>改善生产生活条件，巩固提升15个贫困人口人饮安全</t>
  </si>
  <si>
    <t>蔚竹口乡黄南口村塘道组饮水工程</t>
  </si>
  <si>
    <t>清水池2座及管道铺设</t>
  </si>
  <si>
    <t>蔚竹口乡黄南口村塘道组</t>
  </si>
  <si>
    <t>11.5万元/处</t>
  </si>
  <si>
    <t>巩固提升黄南口村塘道组35户152人饮水，其中贫困户16户76人</t>
  </si>
  <si>
    <t>改善生产生活条件，巩固提升贫困户16户76人饮水</t>
  </si>
  <si>
    <t>资金已退回</t>
  </si>
  <si>
    <t>十字、练江两村自来水改建工程</t>
  </si>
  <si>
    <t>水管连接2000米100管</t>
  </si>
  <si>
    <t>小圩壮族乡十字、练江两村</t>
  </si>
  <si>
    <t>巩固提升饮水安全，受益1700余人（贫困人口 148人）</t>
  </si>
  <si>
    <t>改善生产生活条件，巩固提升饮水安全（贫困人口 148人）</t>
  </si>
  <si>
    <t>宝昌洞水厂引水坝修复</t>
  </si>
  <si>
    <t>宝昌洞水厂水坝修缮堵水坝40米</t>
  </si>
  <si>
    <t>巩固提升80个贫困人口的灌溉排水安全，受益田亩200亩</t>
  </si>
  <si>
    <t>改善生产生活条件，巩固提升80个贫困人口的灌溉排水饮水安全</t>
  </si>
  <si>
    <t>码市水厂水源点改造</t>
  </si>
  <si>
    <t>码市水厂水源增加</t>
  </si>
  <si>
    <t>码市镇码市社区</t>
  </si>
  <si>
    <t>52万元/处</t>
  </si>
  <si>
    <t>巩固提升集镇约15000人及168个贫困人口人饮安全</t>
  </si>
  <si>
    <t>改善生产生活条件，巩固提升168个贫困人口人饮安全</t>
  </si>
  <si>
    <t>由于项目资金不足，需整合其它资金统一再实施。</t>
  </si>
  <si>
    <t>山口铺、大鹿冲、茅坪等3个村饮水管道修复</t>
  </si>
  <si>
    <t>白竹塘自来水水管冲断200米、大鹿冲主管道被洪冲断多处（430米φ63）、连接部分村民饮水管一处爆裂，水渠冲断50米</t>
  </si>
  <si>
    <t>沱江镇山口铺、大鹿冲、茅坪村</t>
  </si>
  <si>
    <t>恢复供水，受益贫困人口79人，总受益人口990人</t>
  </si>
  <si>
    <t>改善生产生活条件，恢复供水，受益贫困人口79人</t>
  </si>
  <si>
    <t>秦岩村水厂备用水源项目</t>
  </si>
  <si>
    <t>打深水井100米，80方蓄水池一座，架设380v用电设施200米。</t>
  </si>
  <si>
    <t>白芒营镇秦岩村虎头岩</t>
  </si>
  <si>
    <t>巩固提升洪泥塘、箭山2个自然村102个贫困人口的饮水安全，受益1182人</t>
  </si>
  <si>
    <t>改善生产生活条件，巩固提升洪泥塘、箭山2个自然村102个贫困人口的饮水安全</t>
  </si>
  <si>
    <t>社湾村红山自然村应急水源及老社湾渠道清淤</t>
  </si>
  <si>
    <t>水井修复及新铺设DN50管400米，老社湾渠道清淤</t>
  </si>
  <si>
    <t>白芒营镇社湾村</t>
  </si>
  <si>
    <t>巩固提升282人的饮水安全，改善100亩农田灌溉条件，受益贫困人口239人。</t>
  </si>
  <si>
    <t>改善生产生活条件，巩固提升饮水安全，改善农田灌溉条件，受益贫困人口239人。</t>
  </si>
  <si>
    <t>涔天河镇泥井村饮水工程维修</t>
  </si>
  <si>
    <t>更换7.5kw水泵一台，DN90管道700米，DN50管道1200米</t>
  </si>
  <si>
    <t>巩固提升864人228个贫困人口的饮水安全</t>
  </si>
  <si>
    <t>改善生产生活条件，巩固提升228个贫困人口的饮水安全</t>
  </si>
  <si>
    <t>桥头铺村饮水工程</t>
  </si>
  <si>
    <t>打井4处合计350米，购置安装30KW潜水泵2台，取水井护坡5米、保护围墙16米、三脚架2套、门2扇，更换安装管道DN200管200米，更换DN63管道300米，维修铜山岭主管道1处，管道配件若干，电路安装等</t>
  </si>
  <si>
    <t>沱江镇桥头铺村</t>
  </si>
  <si>
    <t>巩固提升2500人225个贫困人口的饮水安全</t>
  </si>
  <si>
    <t>改善生产生活条件，巩固提升2500人225个贫困人口的饮水安全</t>
  </si>
  <si>
    <t>农村危房改造</t>
  </si>
  <si>
    <t>解决84户贫困户住房保障</t>
  </si>
  <si>
    <t>新建类1-4.5万元/户，修缮类0.5-1.5万元/户</t>
  </si>
  <si>
    <t>解决84户贫困户的住房安全问题</t>
  </si>
  <si>
    <t>解决84户贫困户的住房安全问题，实现贫困人口“住房有保障”</t>
  </si>
  <si>
    <t>县住建局</t>
  </si>
  <si>
    <t>解决55户贫困户住房保障</t>
  </si>
  <si>
    <t>解决55户贫困户的住房安全问题</t>
  </si>
  <si>
    <t>解决55户贫困户的住房安全问题，实现贫困人口“住房有保障”</t>
  </si>
  <si>
    <t>解决59户贫困户住房保障</t>
  </si>
  <si>
    <t>解决59户贫困户的住房安全问题</t>
  </si>
  <si>
    <t>解决59户贫困户的住房安全问题，实现贫困人口“住房有保障”</t>
  </si>
  <si>
    <t>解决25户贫困户住房保障</t>
  </si>
  <si>
    <t>解决25户贫困户的住房安全问题</t>
  </si>
  <si>
    <t>解决25户贫困户的住房安全问题，实现贫困人口“住房有保障”</t>
  </si>
  <si>
    <t>解决53户贫困户住房保障</t>
  </si>
  <si>
    <t>解决53户贫困户的住房安全问题</t>
  </si>
  <si>
    <t>解决53户贫困户的住房安全问题，实现贫困人口“住房有保障”</t>
  </si>
  <si>
    <t>解决14户贫困户住房保障</t>
  </si>
  <si>
    <t>解决14户贫困户的住房安全问题</t>
  </si>
  <si>
    <t>解决14户贫困户的住房安全问题，实现贫困人口“住房有保障”</t>
  </si>
  <si>
    <t>解决11户贫困户住房保障</t>
  </si>
  <si>
    <t>解决11户贫困户的住房安全问题</t>
  </si>
  <si>
    <t>解决11户贫困户的住房安全问题，实现贫困人口“住房有保障”</t>
  </si>
  <si>
    <t>解决22户贫困户住房保障</t>
  </si>
  <si>
    <t>解决22户贫困户的住房安全问题</t>
  </si>
  <si>
    <t>解决22户贫困户的住房安全问题，实现贫困人口“住房有保障”</t>
  </si>
  <si>
    <t>解决136户贫困户住房保障</t>
  </si>
  <si>
    <t>解决136户贫困户的住房安全问题</t>
  </si>
  <si>
    <t>解决136户贫困户的住房安全问题，实现贫困人口“住房有保障”</t>
  </si>
  <si>
    <t>解决23户贫困户住房保障</t>
  </si>
  <si>
    <t>解决23户贫困户的住房安全问题</t>
  </si>
  <si>
    <t>解决23户贫困户的住房安全问题，实现贫困人口“住房有保障”</t>
  </si>
  <si>
    <t>解决48户贫困户住房保障</t>
  </si>
  <si>
    <t>解决48户贫困户的住房安全问题</t>
  </si>
  <si>
    <t>解决48户贫困户的住房安全问题，实现贫困人口“住房有保障”</t>
  </si>
  <si>
    <t>解决58户贫困户住房保障</t>
  </si>
  <si>
    <t>解决58户贫困户的住房安全问题</t>
  </si>
  <si>
    <t>解决58户贫困户的住房安全问题，实现贫困人口“住房有保障”</t>
  </si>
  <si>
    <t>解决15户贫困户住房保障</t>
  </si>
  <si>
    <t>解决15户贫困户的住房安全问题</t>
  </si>
  <si>
    <t>解决15户贫困户的住房安全问题，实现贫困人口“住房有保障”</t>
  </si>
  <si>
    <t>解决69户贫困户住房保障</t>
  </si>
  <si>
    <t>解决69户贫困户的住房安全问题</t>
  </si>
  <si>
    <t>解决69户贫困户的住房安全问题，实现贫困人口“住房有保障”</t>
  </si>
  <si>
    <t>三</t>
  </si>
  <si>
    <t>教育扶贫</t>
  </si>
  <si>
    <t>雨露计划</t>
  </si>
  <si>
    <t>对中职、高职建档立卡学生职业教育资助</t>
  </si>
  <si>
    <t>1500元/学期</t>
  </si>
  <si>
    <t>对中职、高职建档立卡学生职业教育资助，预计全年资助4666人次</t>
  </si>
  <si>
    <t>解决贫困户子女的就学困难，提高技能，实现贫困人口“教育有保障”</t>
  </si>
  <si>
    <t>县教育局</t>
  </si>
  <si>
    <t>春季已竣工、秋季正实施</t>
  </si>
  <si>
    <t>创业培训</t>
  </si>
  <si>
    <t>创业致富带头人</t>
  </si>
  <si>
    <t>3840元/人5200元/人</t>
  </si>
  <si>
    <t>培训生物机电59人（5200元/人）、广播电视大学84人（3840元/人）共143人掌握新技术</t>
  </si>
  <si>
    <t>培训143人掌握新技术，带动贫困对象脱贫</t>
  </si>
</sst>
</file>

<file path=xl/styles.xml><?xml version="1.0" encoding="utf-8"?>
<styleSheet xmlns="http://schemas.openxmlformats.org/spreadsheetml/2006/main">
  <numFmts count="9">
    <numFmt numFmtId="176" formatCode="0.0000_ "/>
    <numFmt numFmtId="41" formatCode="_ * #,##0_ ;_ * \-#,##0_ ;_ * &quot;-&quot;_ ;_ @_ "/>
    <numFmt numFmtId="177" formatCode="0.00_ "/>
    <numFmt numFmtId="42" formatCode="_ &quot;￥&quot;* #,##0_ ;_ &quot;￥&quot;* \-#,##0_ ;_ &quot;￥&quot;* &quot;-&quot;_ ;_ @_ "/>
    <numFmt numFmtId="178" formatCode="0.000_ "/>
    <numFmt numFmtId="179" formatCode="0.0_ "/>
    <numFmt numFmtId="180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仿宋"/>
      <charset val="134"/>
    </font>
    <font>
      <sz val="11"/>
      <name val="仿宋"/>
      <charset val="134"/>
    </font>
    <font>
      <sz val="10"/>
      <name val="宋体"/>
      <charset val="134"/>
      <scheme val="minor"/>
    </font>
    <font>
      <sz val="20"/>
      <name val="方正小标宋简体"/>
      <charset val="134"/>
    </font>
    <font>
      <sz val="18"/>
      <name val="方正小标宋简体"/>
      <charset val="134"/>
    </font>
    <font>
      <sz val="10"/>
      <name val="方正小标宋简体"/>
      <charset val="134"/>
    </font>
    <font>
      <sz val="10"/>
      <name val="仿宋"/>
      <charset val="134"/>
    </font>
    <font>
      <sz val="10"/>
      <color rgb="FFFF0000"/>
      <name val="仿宋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0"/>
      <name val="仿宋_GB2312"/>
      <charset val="134"/>
    </font>
    <font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7">
    <xf numFmtId="0" fontId="0" fillId="0" borderId="0">
      <alignment vertical="center"/>
    </xf>
    <xf numFmtId="0" fontId="19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37" fillId="12" borderId="9" applyNumberFormat="0" applyAlignment="0" applyProtection="0">
      <alignment vertical="center"/>
    </xf>
    <xf numFmtId="0" fontId="34" fillId="23" borderId="12" applyNumberFormat="0" applyAlignment="0" applyProtection="0">
      <alignment vertical="center"/>
    </xf>
    <xf numFmtId="0" fontId="19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8" fillId="0" borderId="0" applyNumberFormat="0" applyBorder="0" applyProtection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8" fontId="7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63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 wrapText="1"/>
    </xf>
    <xf numFmtId="57" fontId="8" fillId="0" borderId="4" xfId="0" applyNumberFormat="1" applyFont="1" applyFill="1" applyBorder="1" applyAlignment="1">
      <alignment horizontal="center" vertical="center" wrapText="1"/>
    </xf>
    <xf numFmtId="57" fontId="8" fillId="0" borderId="5" xfId="0" applyNumberFormat="1" applyFont="1" applyFill="1" applyBorder="1" applyAlignment="1">
      <alignment horizontal="center" vertical="center" wrapText="1"/>
    </xf>
    <xf numFmtId="57" fontId="8" fillId="0" borderId="1" xfId="63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1" xfId="0" applyFont="1" applyFill="1" applyBorder="1" applyAlignment="1">
      <alignment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77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177" fontId="8" fillId="0" borderId="4" xfId="0" applyNumberFormat="1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 shrinkToFit="1"/>
    </xf>
    <xf numFmtId="177" fontId="8" fillId="0" borderId="5" xfId="0" applyNumberFormat="1" applyFont="1" applyFill="1" applyBorder="1" applyAlignment="1">
      <alignment horizontal="center" vertical="center" wrapText="1" shrinkToFit="1"/>
    </xf>
    <xf numFmtId="18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6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6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4" xfId="0" applyNumberFormat="1" applyFont="1" applyFill="1" applyBorder="1" applyAlignment="1">
      <alignment horizontal="center" vertical="center" wrapText="1" shrinkToFit="1"/>
    </xf>
    <xf numFmtId="0" fontId="8" fillId="0" borderId="5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77" fontId="8" fillId="0" borderId="1" xfId="16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77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16" applyNumberFormat="1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9" fillId="0" borderId="1" xfId="16" applyNumberFormat="1" applyFont="1" applyFill="1" applyBorder="1" applyAlignment="1">
      <alignment horizontal="justify" vertical="center"/>
    </xf>
    <xf numFmtId="177" fontId="9" fillId="0" borderId="1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78" fontId="8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178" fontId="8" fillId="0" borderId="4" xfId="0" applyNumberFormat="1" applyFont="1" applyFill="1" applyBorder="1" applyAlignment="1" applyProtection="1">
      <alignment horizontal="center" vertical="center" wrapText="1"/>
    </xf>
    <xf numFmtId="177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178" fontId="8" fillId="0" borderId="5" xfId="0" applyNumberFormat="1" applyFont="1" applyFill="1" applyBorder="1" applyAlignment="1" applyProtection="1">
      <alignment horizontal="center" vertical="center" wrapText="1"/>
    </xf>
    <xf numFmtId="177" fontId="8" fillId="0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67">
    <cellStyle name="常规" xfId="0" builtinId="0"/>
    <cellStyle name="常规 2 19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2 2 31" xfId="12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常规_2012年第一批项目（贫困村扶持）_Book1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27" xfId="36"/>
    <cellStyle name="好" xfId="37" builtinId="26"/>
    <cellStyle name="常规 21" xfId="38"/>
    <cellStyle name="适中" xfId="39" builtinId="28"/>
    <cellStyle name="20% - 强调文字颜色 5" xfId="40" builtinId="46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常规 2_2-1统计表_1" xfId="48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60% - 强调文字颜色 6" xfId="59" builtinId="52"/>
    <cellStyle name="常规_Sheet1" xfId="60"/>
    <cellStyle name="常规 2" xfId="61"/>
    <cellStyle name="常规 3" xfId="62"/>
    <cellStyle name="常规 11" xfId="63"/>
    <cellStyle name="常规 7" xfId="64"/>
    <cellStyle name="常规 100 3" xfId="65"/>
    <cellStyle name="常规 2 3" xfId="66"/>
  </cellStyles>
  <tableStyles count="0" defaultTableStyle="TableStyleMedium2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78"/>
  <sheetViews>
    <sheetView tabSelected="1" topLeftCell="G1" workbookViewId="0">
      <pane ySplit="5" topLeftCell="A6" activePane="bottomLeft" state="frozen"/>
      <selection/>
      <selection pane="bottomLeft" activeCell="S9" sqref="S9"/>
    </sheetView>
  </sheetViews>
  <sheetFormatPr defaultColWidth="9" defaultRowHeight="13.5"/>
  <cols>
    <col min="1" max="1" width="6.5" style="4" customWidth="1"/>
    <col min="2" max="2" width="13.75" style="4" customWidth="1"/>
    <col min="3" max="3" width="10.5" style="4" customWidth="1"/>
    <col min="4" max="4" width="9.33333333333333" style="4" customWidth="1"/>
    <col min="5" max="5" width="22.5" style="4" customWidth="1"/>
    <col min="6" max="6" width="18.4666666666667" style="4" customWidth="1"/>
    <col min="7" max="7" width="9.875" style="4" customWidth="1"/>
    <col min="8" max="8" width="11.3166666666667" style="5" customWidth="1"/>
    <col min="9" max="9" width="5.375" style="5" customWidth="1"/>
    <col min="10" max="10" width="11.7666666666667" style="5" customWidth="1"/>
    <col min="11" max="11" width="7.33333333333333" style="5" customWidth="1"/>
    <col min="12" max="12" width="7.16666666666667" style="5" customWidth="1"/>
    <col min="13" max="13" width="26.8333333333333" style="4" customWidth="1"/>
    <col min="14" max="14" width="22.5" style="4" customWidth="1"/>
    <col min="15" max="15" width="9.75" style="4" customWidth="1"/>
    <col min="16" max="16" width="10.125" style="4" customWidth="1"/>
    <col min="17" max="17" width="9.375" style="4" customWidth="1"/>
    <col min="18" max="18" width="10" style="4" customWidth="1"/>
    <col min="19" max="19" width="9.44166666666667" style="1" customWidth="1"/>
    <col min="20" max="20" width="7.225" style="1" customWidth="1"/>
    <col min="21" max="21" width="7.90833333333333" style="1" customWidth="1"/>
    <col min="22" max="16384" width="9" style="1"/>
  </cols>
  <sheetData>
    <row r="1" spans="1:1">
      <c r="A1" s="4" t="s">
        <v>0</v>
      </c>
    </row>
    <row r="2" ht="26" customHeight="1" spans="1:2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ht="8" customHeight="1" spans="1:18">
      <c r="A3" s="7"/>
      <c r="B3" s="7"/>
      <c r="C3" s="7"/>
      <c r="D3" s="7"/>
      <c r="E3" s="7"/>
      <c r="F3" s="7"/>
      <c r="G3" s="7"/>
      <c r="H3" s="8"/>
      <c r="I3" s="8"/>
      <c r="J3" s="8"/>
      <c r="K3" s="8"/>
      <c r="L3" s="8"/>
      <c r="M3" s="7"/>
      <c r="N3" s="7"/>
      <c r="O3" s="7"/>
      <c r="P3" s="7"/>
      <c r="Q3" s="7"/>
      <c r="R3" s="7"/>
    </row>
    <row r="4" ht="31" customHeight="1" spans="1:22">
      <c r="A4" s="9" t="s">
        <v>2</v>
      </c>
      <c r="B4" s="9" t="s">
        <v>3</v>
      </c>
      <c r="C4" s="10" t="s">
        <v>4</v>
      </c>
      <c r="D4" s="10" t="s">
        <v>5</v>
      </c>
      <c r="E4" s="9" t="s">
        <v>6</v>
      </c>
      <c r="F4" s="9" t="s">
        <v>7</v>
      </c>
      <c r="G4" s="9" t="s">
        <v>8</v>
      </c>
      <c r="H4" s="11" t="s">
        <v>9</v>
      </c>
      <c r="I4" s="11" t="s">
        <v>10</v>
      </c>
      <c r="J4" s="11"/>
      <c r="K4" s="24" t="s">
        <v>11</v>
      </c>
      <c r="L4" s="24"/>
      <c r="M4" s="9" t="s">
        <v>12</v>
      </c>
      <c r="N4" s="9" t="s">
        <v>13</v>
      </c>
      <c r="O4" s="9" t="s">
        <v>14</v>
      </c>
      <c r="P4" s="9"/>
      <c r="Q4" s="9" t="s">
        <v>15</v>
      </c>
      <c r="R4" s="9"/>
      <c r="S4" s="30" t="s">
        <v>16</v>
      </c>
      <c r="T4" s="31"/>
      <c r="U4" s="32"/>
      <c r="V4" s="33" t="s">
        <v>17</v>
      </c>
    </row>
    <row r="5" ht="49" customHeight="1" spans="1:22">
      <c r="A5" s="9"/>
      <c r="B5" s="9"/>
      <c r="C5" s="10"/>
      <c r="D5" s="10"/>
      <c r="E5" s="9"/>
      <c r="F5" s="9"/>
      <c r="G5" s="9"/>
      <c r="H5" s="11"/>
      <c r="I5" s="11" t="s">
        <v>18</v>
      </c>
      <c r="J5" s="11" t="s">
        <v>19</v>
      </c>
      <c r="K5" s="24" t="s">
        <v>20</v>
      </c>
      <c r="L5" s="24" t="s">
        <v>21</v>
      </c>
      <c r="M5" s="9"/>
      <c r="N5" s="9"/>
      <c r="O5" s="9" t="s">
        <v>22</v>
      </c>
      <c r="P5" s="9" t="s">
        <v>23</v>
      </c>
      <c r="Q5" s="9" t="s">
        <v>24</v>
      </c>
      <c r="R5" s="9" t="s">
        <v>25</v>
      </c>
      <c r="S5" s="34" t="s">
        <v>26</v>
      </c>
      <c r="T5" s="34" t="s">
        <v>27</v>
      </c>
      <c r="U5" s="34" t="s">
        <v>28</v>
      </c>
      <c r="V5" s="35"/>
    </row>
    <row r="6" ht="32" customHeight="1" spans="1:22">
      <c r="A6" s="12" t="s">
        <v>29</v>
      </c>
      <c r="B6" s="13"/>
      <c r="C6" s="13"/>
      <c r="D6" s="13"/>
      <c r="E6" s="10"/>
      <c r="F6" s="10"/>
      <c r="G6" s="10"/>
      <c r="H6" s="11">
        <f>H7+H238+H375</f>
        <v>20398.296</v>
      </c>
      <c r="I6" s="14"/>
      <c r="J6" s="11">
        <f>J7+J238+J375</f>
        <v>20398.296</v>
      </c>
      <c r="K6" s="25"/>
      <c r="L6" s="25"/>
      <c r="M6" s="10"/>
      <c r="N6" s="10"/>
      <c r="O6" s="10"/>
      <c r="P6" s="10"/>
      <c r="Q6" s="10"/>
      <c r="R6" s="10"/>
      <c r="S6" s="36"/>
      <c r="T6" s="37"/>
      <c r="U6" s="34"/>
      <c r="V6" s="38"/>
    </row>
    <row r="7" s="1" customFormat="1" ht="32" customHeight="1" spans="1:22">
      <c r="A7" s="9" t="s">
        <v>30</v>
      </c>
      <c r="B7" s="9" t="s">
        <v>31</v>
      </c>
      <c r="C7" s="9"/>
      <c r="D7" s="9"/>
      <c r="E7" s="10"/>
      <c r="F7" s="10"/>
      <c r="G7" s="10"/>
      <c r="H7" s="14">
        <v>8440.01</v>
      </c>
      <c r="I7" s="14"/>
      <c r="J7" s="14">
        <v>8440.01</v>
      </c>
      <c r="K7" s="25"/>
      <c r="L7" s="25"/>
      <c r="M7" s="10"/>
      <c r="N7" s="10"/>
      <c r="O7" s="26"/>
      <c r="P7" s="26"/>
      <c r="Q7" s="10"/>
      <c r="R7" s="10"/>
      <c r="S7" s="38"/>
      <c r="T7" s="38"/>
      <c r="U7" s="38"/>
      <c r="V7" s="38"/>
    </row>
    <row r="8" ht="32" customHeight="1" spans="1:22">
      <c r="A8" s="9" t="s">
        <v>32</v>
      </c>
      <c r="B8" s="9" t="s">
        <v>33</v>
      </c>
      <c r="C8" s="9"/>
      <c r="D8" s="9"/>
      <c r="E8" s="10"/>
      <c r="F8" s="10"/>
      <c r="G8" s="10"/>
      <c r="H8" s="14">
        <f>SUM(H9:H25)</f>
        <v>4229.4</v>
      </c>
      <c r="I8" s="14"/>
      <c r="J8" s="14">
        <f>SUM(J9:J25)</f>
        <v>4229.4</v>
      </c>
      <c r="K8" s="25"/>
      <c r="L8" s="25"/>
      <c r="M8" s="10"/>
      <c r="N8" s="10"/>
      <c r="O8" s="26"/>
      <c r="P8" s="26"/>
      <c r="Q8" s="10"/>
      <c r="R8" s="10"/>
      <c r="S8" s="39"/>
      <c r="T8" s="39"/>
      <c r="U8" s="39"/>
      <c r="V8" s="39"/>
    </row>
    <row r="9" ht="43" customHeight="1" spans="1:22">
      <c r="A9" s="10">
        <v>1</v>
      </c>
      <c r="B9" s="10" t="s">
        <v>33</v>
      </c>
      <c r="C9" s="10" t="s">
        <v>31</v>
      </c>
      <c r="D9" s="10" t="s">
        <v>34</v>
      </c>
      <c r="E9" s="10" t="s">
        <v>35</v>
      </c>
      <c r="F9" s="10" t="s">
        <v>36</v>
      </c>
      <c r="G9" s="10" t="s">
        <v>37</v>
      </c>
      <c r="H9" s="10">
        <v>12.75</v>
      </c>
      <c r="I9" s="16" t="s">
        <v>38</v>
      </c>
      <c r="J9" s="10">
        <v>12.75</v>
      </c>
      <c r="K9" s="10">
        <v>21</v>
      </c>
      <c r="L9" s="10">
        <v>85</v>
      </c>
      <c r="M9" s="10" t="s">
        <v>39</v>
      </c>
      <c r="N9" s="10" t="s">
        <v>40</v>
      </c>
      <c r="O9" s="26">
        <v>43831</v>
      </c>
      <c r="P9" s="26">
        <v>44136</v>
      </c>
      <c r="Q9" s="10" t="s">
        <v>41</v>
      </c>
      <c r="R9" s="10" t="s">
        <v>41</v>
      </c>
      <c r="S9" s="40"/>
      <c r="T9" s="41"/>
      <c r="U9" s="41" t="s">
        <v>28</v>
      </c>
      <c r="V9" s="42"/>
    </row>
    <row r="10" ht="43" customHeight="1" spans="1:22">
      <c r="A10" s="10">
        <v>2</v>
      </c>
      <c r="B10" s="10" t="s">
        <v>33</v>
      </c>
      <c r="C10" s="10" t="s">
        <v>31</v>
      </c>
      <c r="D10" s="10" t="s">
        <v>34</v>
      </c>
      <c r="E10" s="10" t="s">
        <v>35</v>
      </c>
      <c r="F10" s="10" t="s">
        <v>42</v>
      </c>
      <c r="G10" s="10" t="s">
        <v>37</v>
      </c>
      <c r="H10" s="10">
        <v>28.65</v>
      </c>
      <c r="I10" s="16" t="s">
        <v>38</v>
      </c>
      <c r="J10" s="10">
        <f t="shared" ref="J10:J24" si="0">H10</f>
        <v>28.65</v>
      </c>
      <c r="K10" s="10">
        <v>49</v>
      </c>
      <c r="L10" s="10">
        <v>191</v>
      </c>
      <c r="M10" s="10" t="s">
        <v>43</v>
      </c>
      <c r="N10" s="10" t="s">
        <v>44</v>
      </c>
      <c r="O10" s="26">
        <v>43831</v>
      </c>
      <c r="P10" s="26">
        <v>44136</v>
      </c>
      <c r="Q10" s="10" t="s">
        <v>41</v>
      </c>
      <c r="R10" s="10" t="s">
        <v>41</v>
      </c>
      <c r="S10" s="42"/>
      <c r="T10" s="42"/>
      <c r="U10" s="41" t="s">
        <v>28</v>
      </c>
      <c r="V10" s="42"/>
    </row>
    <row r="11" ht="43" customHeight="1" spans="1:22">
      <c r="A11" s="10">
        <v>3</v>
      </c>
      <c r="B11" s="10" t="s">
        <v>33</v>
      </c>
      <c r="C11" s="10" t="s">
        <v>31</v>
      </c>
      <c r="D11" s="10" t="s">
        <v>34</v>
      </c>
      <c r="E11" s="10" t="s">
        <v>35</v>
      </c>
      <c r="F11" s="10" t="s">
        <v>45</v>
      </c>
      <c r="G11" s="10" t="s">
        <v>37</v>
      </c>
      <c r="H11" s="10">
        <v>2.4</v>
      </c>
      <c r="I11" s="16" t="s">
        <v>38</v>
      </c>
      <c r="J11" s="10">
        <f t="shared" si="0"/>
        <v>2.4</v>
      </c>
      <c r="K11" s="10">
        <v>4</v>
      </c>
      <c r="L11" s="10">
        <v>16</v>
      </c>
      <c r="M11" s="10" t="s">
        <v>46</v>
      </c>
      <c r="N11" s="10" t="s">
        <v>47</v>
      </c>
      <c r="O11" s="26">
        <v>43831</v>
      </c>
      <c r="P11" s="26">
        <v>44136</v>
      </c>
      <c r="Q11" s="10" t="s">
        <v>41</v>
      </c>
      <c r="R11" s="10" t="s">
        <v>41</v>
      </c>
      <c r="S11" s="42"/>
      <c r="T11" s="42"/>
      <c r="U11" s="41" t="s">
        <v>28</v>
      </c>
      <c r="V11" s="42"/>
    </row>
    <row r="12" ht="43" customHeight="1" spans="1:22">
      <c r="A12" s="10">
        <v>4</v>
      </c>
      <c r="B12" s="10" t="s">
        <v>33</v>
      </c>
      <c r="C12" s="10" t="s">
        <v>31</v>
      </c>
      <c r="D12" s="10" t="s">
        <v>34</v>
      </c>
      <c r="E12" s="10" t="s">
        <v>35</v>
      </c>
      <c r="F12" s="10" t="s">
        <v>48</v>
      </c>
      <c r="G12" s="10" t="s">
        <v>37</v>
      </c>
      <c r="H12" s="10">
        <v>66.45</v>
      </c>
      <c r="I12" s="16" t="s">
        <v>38</v>
      </c>
      <c r="J12" s="10">
        <f t="shared" si="0"/>
        <v>66.45</v>
      </c>
      <c r="K12" s="10">
        <v>126</v>
      </c>
      <c r="L12" s="10">
        <v>443</v>
      </c>
      <c r="M12" s="10" t="s">
        <v>49</v>
      </c>
      <c r="N12" s="10" t="s">
        <v>50</v>
      </c>
      <c r="O12" s="26">
        <v>43831</v>
      </c>
      <c r="P12" s="26">
        <v>44136</v>
      </c>
      <c r="Q12" s="10" t="s">
        <v>41</v>
      </c>
      <c r="R12" s="10" t="s">
        <v>41</v>
      </c>
      <c r="S12" s="42"/>
      <c r="T12" s="42"/>
      <c r="U12" s="41" t="s">
        <v>28</v>
      </c>
      <c r="V12" s="42"/>
    </row>
    <row r="13" ht="43" customHeight="1" spans="1:22">
      <c r="A13" s="10">
        <v>5</v>
      </c>
      <c r="B13" s="10" t="s">
        <v>33</v>
      </c>
      <c r="C13" s="10" t="s">
        <v>31</v>
      </c>
      <c r="D13" s="10" t="s">
        <v>34</v>
      </c>
      <c r="E13" s="10" t="s">
        <v>35</v>
      </c>
      <c r="F13" s="10" t="s">
        <v>51</v>
      </c>
      <c r="G13" s="10" t="s">
        <v>37</v>
      </c>
      <c r="H13" s="10">
        <v>6.15</v>
      </c>
      <c r="I13" s="16" t="s">
        <v>38</v>
      </c>
      <c r="J13" s="10">
        <f t="shared" si="0"/>
        <v>6.15</v>
      </c>
      <c r="K13" s="10">
        <v>11</v>
      </c>
      <c r="L13" s="10">
        <v>41</v>
      </c>
      <c r="M13" s="10" t="s">
        <v>52</v>
      </c>
      <c r="N13" s="10" t="s">
        <v>53</v>
      </c>
      <c r="O13" s="26">
        <v>43831</v>
      </c>
      <c r="P13" s="26">
        <v>44136</v>
      </c>
      <c r="Q13" s="10" t="s">
        <v>41</v>
      </c>
      <c r="R13" s="10" t="s">
        <v>41</v>
      </c>
      <c r="S13" s="40"/>
      <c r="T13" s="41"/>
      <c r="U13" s="41" t="s">
        <v>28</v>
      </c>
      <c r="V13" s="42"/>
    </row>
    <row r="14" ht="43" customHeight="1" spans="1:22">
      <c r="A14" s="10">
        <v>6</v>
      </c>
      <c r="B14" s="10" t="s">
        <v>33</v>
      </c>
      <c r="C14" s="10" t="s">
        <v>31</v>
      </c>
      <c r="D14" s="10" t="s">
        <v>34</v>
      </c>
      <c r="E14" s="10" t="s">
        <v>35</v>
      </c>
      <c r="F14" s="10" t="s">
        <v>54</v>
      </c>
      <c r="G14" s="10" t="s">
        <v>37</v>
      </c>
      <c r="H14" s="10">
        <v>12</v>
      </c>
      <c r="I14" s="16" t="s">
        <v>38</v>
      </c>
      <c r="J14" s="10">
        <f t="shared" si="0"/>
        <v>12</v>
      </c>
      <c r="K14" s="10">
        <v>17</v>
      </c>
      <c r="L14" s="10">
        <v>50</v>
      </c>
      <c r="M14" s="10" t="s">
        <v>55</v>
      </c>
      <c r="N14" s="10" t="s">
        <v>56</v>
      </c>
      <c r="O14" s="26">
        <v>43831</v>
      </c>
      <c r="P14" s="26">
        <v>44136</v>
      </c>
      <c r="Q14" s="10" t="s">
        <v>41</v>
      </c>
      <c r="R14" s="10" t="s">
        <v>41</v>
      </c>
      <c r="S14" s="40" t="s">
        <v>26</v>
      </c>
      <c r="T14" s="41"/>
      <c r="U14" s="41"/>
      <c r="V14" s="42"/>
    </row>
    <row r="15" ht="43" customHeight="1" spans="1:22">
      <c r="A15" s="10">
        <v>7</v>
      </c>
      <c r="B15" s="10" t="s">
        <v>33</v>
      </c>
      <c r="C15" s="10" t="s">
        <v>31</v>
      </c>
      <c r="D15" s="10" t="s">
        <v>34</v>
      </c>
      <c r="E15" s="10" t="s">
        <v>35</v>
      </c>
      <c r="F15" s="10" t="s">
        <v>57</v>
      </c>
      <c r="G15" s="10" t="s">
        <v>37</v>
      </c>
      <c r="H15" s="10">
        <v>17.85</v>
      </c>
      <c r="I15" s="16" t="s">
        <v>38</v>
      </c>
      <c r="J15" s="10">
        <f t="shared" si="0"/>
        <v>17.85</v>
      </c>
      <c r="K15" s="10">
        <v>25</v>
      </c>
      <c r="L15" s="10">
        <v>119</v>
      </c>
      <c r="M15" s="10" t="s">
        <v>58</v>
      </c>
      <c r="N15" s="10" t="s">
        <v>59</v>
      </c>
      <c r="O15" s="26">
        <v>43831</v>
      </c>
      <c r="P15" s="26">
        <v>44136</v>
      </c>
      <c r="Q15" s="10" t="s">
        <v>41</v>
      </c>
      <c r="R15" s="10" t="s">
        <v>41</v>
      </c>
      <c r="S15" s="40"/>
      <c r="T15" s="41"/>
      <c r="U15" s="43" t="s">
        <v>28</v>
      </c>
      <c r="V15" s="42"/>
    </row>
    <row r="16" ht="43" customHeight="1" spans="1:22">
      <c r="A16" s="10">
        <v>8</v>
      </c>
      <c r="B16" s="10" t="s">
        <v>33</v>
      </c>
      <c r="C16" s="10" t="s">
        <v>31</v>
      </c>
      <c r="D16" s="10" t="s">
        <v>34</v>
      </c>
      <c r="E16" s="10" t="s">
        <v>35</v>
      </c>
      <c r="F16" s="10" t="s">
        <v>60</v>
      </c>
      <c r="G16" s="10" t="s">
        <v>37</v>
      </c>
      <c r="H16" s="10">
        <v>58.5</v>
      </c>
      <c r="I16" s="16" t="s">
        <v>38</v>
      </c>
      <c r="J16" s="10">
        <f t="shared" si="0"/>
        <v>58.5</v>
      </c>
      <c r="K16" s="10">
        <v>97</v>
      </c>
      <c r="L16" s="10">
        <v>390</v>
      </c>
      <c r="M16" s="10" t="s">
        <v>61</v>
      </c>
      <c r="N16" s="10" t="s">
        <v>62</v>
      </c>
      <c r="O16" s="26">
        <v>43831</v>
      </c>
      <c r="P16" s="26">
        <v>44136</v>
      </c>
      <c r="Q16" s="10" t="s">
        <v>41</v>
      </c>
      <c r="R16" s="10" t="s">
        <v>41</v>
      </c>
      <c r="S16" s="40"/>
      <c r="T16" s="41"/>
      <c r="U16" s="44" t="s">
        <v>28</v>
      </c>
      <c r="V16" s="42"/>
    </row>
    <row r="17" ht="43" customHeight="1" spans="1:22">
      <c r="A17" s="10">
        <v>9</v>
      </c>
      <c r="B17" s="10" t="s">
        <v>33</v>
      </c>
      <c r="C17" s="10" t="s">
        <v>31</v>
      </c>
      <c r="D17" s="10" t="s">
        <v>34</v>
      </c>
      <c r="E17" s="10" t="s">
        <v>35</v>
      </c>
      <c r="F17" s="10" t="s">
        <v>63</v>
      </c>
      <c r="G17" s="10" t="s">
        <v>37</v>
      </c>
      <c r="H17" s="10">
        <v>14.85</v>
      </c>
      <c r="I17" s="16" t="s">
        <v>38</v>
      </c>
      <c r="J17" s="10">
        <f t="shared" si="0"/>
        <v>14.85</v>
      </c>
      <c r="K17" s="10">
        <v>36</v>
      </c>
      <c r="L17" s="10">
        <v>99</v>
      </c>
      <c r="M17" s="10" t="s">
        <v>64</v>
      </c>
      <c r="N17" s="10" t="s">
        <v>65</v>
      </c>
      <c r="O17" s="26">
        <v>43831</v>
      </c>
      <c r="P17" s="26">
        <v>44136</v>
      </c>
      <c r="Q17" s="10" t="s">
        <v>41</v>
      </c>
      <c r="R17" s="10" t="s">
        <v>41</v>
      </c>
      <c r="S17" s="40"/>
      <c r="T17" s="41"/>
      <c r="U17" s="41" t="s">
        <v>28</v>
      </c>
      <c r="V17" s="42"/>
    </row>
    <row r="18" ht="43" customHeight="1" spans="1:22">
      <c r="A18" s="10">
        <v>10</v>
      </c>
      <c r="B18" s="10" t="s">
        <v>33</v>
      </c>
      <c r="C18" s="10" t="s">
        <v>31</v>
      </c>
      <c r="D18" s="10" t="s">
        <v>34</v>
      </c>
      <c r="E18" s="10" t="s">
        <v>35</v>
      </c>
      <c r="F18" s="10" t="s">
        <v>66</v>
      </c>
      <c r="G18" s="10" t="s">
        <v>37</v>
      </c>
      <c r="H18" s="10">
        <v>16.05</v>
      </c>
      <c r="I18" s="16" t="s">
        <v>38</v>
      </c>
      <c r="J18" s="10">
        <f t="shared" si="0"/>
        <v>16.05</v>
      </c>
      <c r="K18" s="10">
        <v>29</v>
      </c>
      <c r="L18" s="10">
        <v>107</v>
      </c>
      <c r="M18" s="10" t="s">
        <v>67</v>
      </c>
      <c r="N18" s="10" t="s">
        <v>68</v>
      </c>
      <c r="O18" s="26">
        <v>43831</v>
      </c>
      <c r="P18" s="26">
        <v>44136</v>
      </c>
      <c r="Q18" s="10" t="s">
        <v>41</v>
      </c>
      <c r="R18" s="10" t="s">
        <v>41</v>
      </c>
      <c r="S18" s="40"/>
      <c r="T18" s="41"/>
      <c r="U18" s="41" t="s">
        <v>28</v>
      </c>
      <c r="V18" s="42"/>
    </row>
    <row r="19" ht="43" customHeight="1" spans="1:22">
      <c r="A19" s="10">
        <v>11</v>
      </c>
      <c r="B19" s="10" t="s">
        <v>33</v>
      </c>
      <c r="C19" s="10" t="s">
        <v>31</v>
      </c>
      <c r="D19" s="10" t="s">
        <v>34</v>
      </c>
      <c r="E19" s="10" t="s">
        <v>35</v>
      </c>
      <c r="F19" s="10" t="s">
        <v>69</v>
      </c>
      <c r="G19" s="10" t="s">
        <v>37</v>
      </c>
      <c r="H19" s="10">
        <v>24.6</v>
      </c>
      <c r="I19" s="16" t="s">
        <v>38</v>
      </c>
      <c r="J19" s="10">
        <f t="shared" si="0"/>
        <v>24.6</v>
      </c>
      <c r="K19" s="10">
        <v>35</v>
      </c>
      <c r="L19" s="10">
        <v>164</v>
      </c>
      <c r="M19" s="10" t="s">
        <v>70</v>
      </c>
      <c r="N19" s="10" t="s">
        <v>71</v>
      </c>
      <c r="O19" s="26">
        <v>43831</v>
      </c>
      <c r="P19" s="26">
        <v>44136</v>
      </c>
      <c r="Q19" s="10" t="s">
        <v>41</v>
      </c>
      <c r="R19" s="10" t="s">
        <v>41</v>
      </c>
      <c r="S19" s="40"/>
      <c r="T19" s="41"/>
      <c r="U19" s="41" t="s">
        <v>28</v>
      </c>
      <c r="V19" s="42"/>
    </row>
    <row r="20" ht="43" customHeight="1" spans="1:22">
      <c r="A20" s="10">
        <v>12</v>
      </c>
      <c r="B20" s="10" t="s">
        <v>33</v>
      </c>
      <c r="C20" s="10" t="s">
        <v>31</v>
      </c>
      <c r="D20" s="10" t="s">
        <v>34</v>
      </c>
      <c r="E20" s="10" t="s">
        <v>35</v>
      </c>
      <c r="F20" s="10" t="s">
        <v>72</v>
      </c>
      <c r="G20" s="10" t="s">
        <v>37</v>
      </c>
      <c r="H20" s="10">
        <v>6</v>
      </c>
      <c r="I20" s="16" t="s">
        <v>38</v>
      </c>
      <c r="J20" s="10">
        <f t="shared" si="0"/>
        <v>6</v>
      </c>
      <c r="K20" s="10">
        <v>11</v>
      </c>
      <c r="L20" s="10">
        <v>40</v>
      </c>
      <c r="M20" s="10" t="s">
        <v>73</v>
      </c>
      <c r="N20" s="10" t="s">
        <v>74</v>
      </c>
      <c r="O20" s="26">
        <v>43831</v>
      </c>
      <c r="P20" s="26">
        <v>44136</v>
      </c>
      <c r="Q20" s="10" t="s">
        <v>41</v>
      </c>
      <c r="R20" s="10" t="s">
        <v>41</v>
      </c>
      <c r="S20" s="40"/>
      <c r="T20" s="41"/>
      <c r="U20" s="41" t="s">
        <v>28</v>
      </c>
      <c r="V20" s="42"/>
    </row>
    <row r="21" ht="43" customHeight="1" spans="1:22">
      <c r="A21" s="10">
        <v>13</v>
      </c>
      <c r="B21" s="10" t="s">
        <v>33</v>
      </c>
      <c r="C21" s="10" t="s">
        <v>31</v>
      </c>
      <c r="D21" s="10" t="s">
        <v>34</v>
      </c>
      <c r="E21" s="10" t="s">
        <v>35</v>
      </c>
      <c r="F21" s="10" t="s">
        <v>75</v>
      </c>
      <c r="G21" s="10" t="s">
        <v>37</v>
      </c>
      <c r="H21" s="10">
        <v>6.75</v>
      </c>
      <c r="I21" s="16" t="s">
        <v>38</v>
      </c>
      <c r="J21" s="10">
        <v>6.75</v>
      </c>
      <c r="K21" s="10">
        <v>13</v>
      </c>
      <c r="L21" s="10">
        <v>45</v>
      </c>
      <c r="M21" s="10" t="s">
        <v>76</v>
      </c>
      <c r="N21" s="10" t="s">
        <v>77</v>
      </c>
      <c r="O21" s="26">
        <v>43831</v>
      </c>
      <c r="P21" s="26">
        <v>44136</v>
      </c>
      <c r="Q21" s="10" t="s">
        <v>41</v>
      </c>
      <c r="R21" s="10" t="s">
        <v>41</v>
      </c>
      <c r="S21" s="40" t="s">
        <v>26</v>
      </c>
      <c r="T21" s="41"/>
      <c r="U21" s="41"/>
      <c r="V21" s="42"/>
    </row>
    <row r="22" ht="43" customHeight="1" spans="1:22">
      <c r="A22" s="10">
        <v>14</v>
      </c>
      <c r="B22" s="10" t="s">
        <v>33</v>
      </c>
      <c r="C22" s="10" t="s">
        <v>31</v>
      </c>
      <c r="D22" s="10" t="s">
        <v>34</v>
      </c>
      <c r="E22" s="10" t="s">
        <v>35</v>
      </c>
      <c r="F22" s="10" t="s">
        <v>78</v>
      </c>
      <c r="G22" s="10" t="s">
        <v>37</v>
      </c>
      <c r="H22" s="10">
        <v>6</v>
      </c>
      <c r="I22" s="16" t="s">
        <v>38</v>
      </c>
      <c r="J22" s="10">
        <v>6</v>
      </c>
      <c r="K22" s="10">
        <v>11</v>
      </c>
      <c r="L22" s="10">
        <v>40</v>
      </c>
      <c r="M22" s="10" t="s">
        <v>73</v>
      </c>
      <c r="N22" s="10" t="s">
        <v>74</v>
      </c>
      <c r="O22" s="26">
        <v>43831</v>
      </c>
      <c r="P22" s="26">
        <v>44136</v>
      </c>
      <c r="Q22" s="10" t="s">
        <v>41</v>
      </c>
      <c r="R22" s="10" t="s">
        <v>41</v>
      </c>
      <c r="S22" s="40" t="s">
        <v>26</v>
      </c>
      <c r="T22" s="41"/>
      <c r="U22" s="41"/>
      <c r="V22" s="42"/>
    </row>
    <row r="23" ht="43" customHeight="1" spans="1:22">
      <c r="A23" s="10">
        <v>15</v>
      </c>
      <c r="B23" s="10" t="s">
        <v>33</v>
      </c>
      <c r="C23" s="10" t="s">
        <v>31</v>
      </c>
      <c r="D23" s="10" t="s">
        <v>34</v>
      </c>
      <c r="E23" s="10" t="s">
        <v>35</v>
      </c>
      <c r="F23" s="10" t="s">
        <v>79</v>
      </c>
      <c r="G23" s="10" t="s">
        <v>37</v>
      </c>
      <c r="H23" s="10">
        <v>3</v>
      </c>
      <c r="I23" s="16" t="s">
        <v>38</v>
      </c>
      <c r="J23" s="10">
        <f t="shared" si="0"/>
        <v>3</v>
      </c>
      <c r="K23" s="10">
        <v>6</v>
      </c>
      <c r="L23" s="10">
        <v>20</v>
      </c>
      <c r="M23" s="10" t="s">
        <v>80</v>
      </c>
      <c r="N23" s="10" t="s">
        <v>81</v>
      </c>
      <c r="O23" s="26">
        <v>43831</v>
      </c>
      <c r="P23" s="26">
        <v>44136</v>
      </c>
      <c r="Q23" s="10" t="s">
        <v>41</v>
      </c>
      <c r="R23" s="10" t="s">
        <v>41</v>
      </c>
      <c r="S23" s="40" t="s">
        <v>26</v>
      </c>
      <c r="T23" s="41"/>
      <c r="U23" s="41"/>
      <c r="V23" s="42"/>
    </row>
    <row r="24" ht="43" customHeight="1" spans="1:22">
      <c r="A24" s="10">
        <v>16</v>
      </c>
      <c r="B24" s="10" t="s">
        <v>33</v>
      </c>
      <c r="C24" s="10" t="s">
        <v>31</v>
      </c>
      <c r="D24" s="10" t="s">
        <v>34</v>
      </c>
      <c r="E24" s="10" t="s">
        <v>35</v>
      </c>
      <c r="F24" s="10" t="s">
        <v>82</v>
      </c>
      <c r="G24" s="10" t="s">
        <v>37</v>
      </c>
      <c r="H24" s="10">
        <v>6</v>
      </c>
      <c r="I24" s="16" t="s">
        <v>38</v>
      </c>
      <c r="J24" s="10">
        <f t="shared" si="0"/>
        <v>6</v>
      </c>
      <c r="K24" s="10">
        <v>11</v>
      </c>
      <c r="L24" s="10">
        <v>40</v>
      </c>
      <c r="M24" s="10" t="s">
        <v>73</v>
      </c>
      <c r="N24" s="10" t="s">
        <v>74</v>
      </c>
      <c r="O24" s="26">
        <v>43831</v>
      </c>
      <c r="P24" s="26">
        <v>44136</v>
      </c>
      <c r="Q24" s="10" t="s">
        <v>41</v>
      </c>
      <c r="R24" s="10" t="s">
        <v>41</v>
      </c>
      <c r="S24" s="40" t="s">
        <v>26</v>
      </c>
      <c r="T24" s="41"/>
      <c r="U24" s="41"/>
      <c r="V24" s="42"/>
    </row>
    <row r="25" s="2" customFormat="1" ht="107" customHeight="1" spans="1:22">
      <c r="A25" s="10">
        <v>17</v>
      </c>
      <c r="B25" s="10" t="s">
        <v>83</v>
      </c>
      <c r="C25" s="10" t="s">
        <v>31</v>
      </c>
      <c r="D25" s="10" t="s">
        <v>34</v>
      </c>
      <c r="E25" s="15" t="s">
        <v>84</v>
      </c>
      <c r="F25" s="10" t="s">
        <v>85</v>
      </c>
      <c r="G25" s="10" t="s">
        <v>86</v>
      </c>
      <c r="H25" s="16">
        <v>3941.4</v>
      </c>
      <c r="I25" s="16" t="s">
        <v>87</v>
      </c>
      <c r="J25" s="16">
        <v>3941.4</v>
      </c>
      <c r="K25" s="24">
        <v>9592</v>
      </c>
      <c r="L25" s="24">
        <v>13138</v>
      </c>
      <c r="M25" s="10" t="s">
        <v>88</v>
      </c>
      <c r="N25" s="10" t="s">
        <v>89</v>
      </c>
      <c r="O25" s="26">
        <v>43860</v>
      </c>
      <c r="P25" s="26">
        <v>43979</v>
      </c>
      <c r="Q25" s="10" t="s">
        <v>90</v>
      </c>
      <c r="R25" s="10" t="s">
        <v>90</v>
      </c>
      <c r="S25" s="45"/>
      <c r="T25" s="46"/>
      <c r="U25" s="46" t="s">
        <v>28</v>
      </c>
      <c r="V25" s="9"/>
    </row>
    <row r="26" ht="38" customHeight="1" spans="1:22">
      <c r="A26" s="9" t="s">
        <v>91</v>
      </c>
      <c r="B26" s="9" t="s">
        <v>92</v>
      </c>
      <c r="C26" s="9"/>
      <c r="D26" s="9"/>
      <c r="E26" s="9"/>
      <c r="F26" s="9"/>
      <c r="G26" s="9"/>
      <c r="H26" s="14">
        <f>SUM(H27:H54)</f>
        <v>503.3505</v>
      </c>
      <c r="I26" s="14"/>
      <c r="J26" s="14">
        <f>SUM(J27:J54)</f>
        <v>503.3505</v>
      </c>
      <c r="K26" s="25"/>
      <c r="L26" s="25"/>
      <c r="M26" s="9"/>
      <c r="N26" s="9"/>
      <c r="O26" s="9"/>
      <c r="P26" s="9"/>
      <c r="Q26" s="10"/>
      <c r="R26" s="10"/>
      <c r="S26" s="42"/>
      <c r="T26" s="42"/>
      <c r="U26" s="42"/>
      <c r="V26" s="42"/>
    </row>
    <row r="27" ht="53" customHeight="1" spans="1:22">
      <c r="A27" s="10">
        <v>1</v>
      </c>
      <c r="B27" s="17" t="s">
        <v>93</v>
      </c>
      <c r="C27" s="10" t="s">
        <v>94</v>
      </c>
      <c r="D27" s="10" t="s">
        <v>95</v>
      </c>
      <c r="E27" s="10" t="s">
        <v>96</v>
      </c>
      <c r="F27" s="10" t="s">
        <v>97</v>
      </c>
      <c r="G27" s="10" t="s">
        <v>98</v>
      </c>
      <c r="H27" s="10">
        <v>16.578</v>
      </c>
      <c r="I27" s="16" t="s">
        <v>87</v>
      </c>
      <c r="J27" s="10">
        <v>16.578</v>
      </c>
      <c r="K27" s="10"/>
      <c r="L27" s="10">
        <v>5</v>
      </c>
      <c r="M27" s="10" t="s">
        <v>96</v>
      </c>
      <c r="N27" s="10" t="s">
        <v>99</v>
      </c>
      <c r="O27" s="26">
        <v>43831</v>
      </c>
      <c r="P27" s="26">
        <v>44136</v>
      </c>
      <c r="Q27" s="10" t="s">
        <v>100</v>
      </c>
      <c r="R27" s="10" t="s">
        <v>101</v>
      </c>
      <c r="S27" s="42"/>
      <c r="T27" s="42"/>
      <c r="U27" s="46" t="s">
        <v>28</v>
      </c>
      <c r="V27" s="42"/>
    </row>
    <row r="28" ht="53" customHeight="1" spans="1:22">
      <c r="A28" s="10">
        <v>2</v>
      </c>
      <c r="B28" s="17" t="s">
        <v>102</v>
      </c>
      <c r="C28" s="10" t="s">
        <v>94</v>
      </c>
      <c r="D28" s="10" t="s">
        <v>95</v>
      </c>
      <c r="E28" s="10" t="s">
        <v>103</v>
      </c>
      <c r="F28" s="10" t="s">
        <v>104</v>
      </c>
      <c r="G28" s="10" t="s">
        <v>98</v>
      </c>
      <c r="H28" s="10">
        <v>8.044</v>
      </c>
      <c r="I28" s="16" t="s">
        <v>87</v>
      </c>
      <c r="J28" s="10">
        <v>8.044</v>
      </c>
      <c r="K28" s="10"/>
      <c r="L28" s="10">
        <v>6</v>
      </c>
      <c r="M28" s="10" t="s">
        <v>103</v>
      </c>
      <c r="N28" s="10" t="s">
        <v>105</v>
      </c>
      <c r="O28" s="26">
        <v>43831</v>
      </c>
      <c r="P28" s="26">
        <v>44136</v>
      </c>
      <c r="Q28" s="10" t="s">
        <v>100</v>
      </c>
      <c r="R28" s="10" t="s">
        <v>101</v>
      </c>
      <c r="S28" s="42"/>
      <c r="T28" s="42"/>
      <c r="U28" s="46" t="s">
        <v>28</v>
      </c>
      <c r="V28" s="42"/>
    </row>
    <row r="29" ht="53" customHeight="1" spans="1:22">
      <c r="A29" s="10">
        <v>3</v>
      </c>
      <c r="B29" s="17" t="s">
        <v>106</v>
      </c>
      <c r="C29" s="10" t="s">
        <v>94</v>
      </c>
      <c r="D29" s="10" t="s">
        <v>95</v>
      </c>
      <c r="E29" s="10" t="s">
        <v>107</v>
      </c>
      <c r="F29" s="10" t="s">
        <v>108</v>
      </c>
      <c r="G29" s="10" t="s">
        <v>98</v>
      </c>
      <c r="H29" s="10">
        <v>13.416</v>
      </c>
      <c r="I29" s="16" t="s">
        <v>87</v>
      </c>
      <c r="J29" s="10">
        <v>13.416</v>
      </c>
      <c r="K29" s="10"/>
      <c r="L29" s="10">
        <v>14</v>
      </c>
      <c r="M29" s="10" t="s">
        <v>107</v>
      </c>
      <c r="N29" s="10" t="s">
        <v>109</v>
      </c>
      <c r="O29" s="26">
        <v>43831</v>
      </c>
      <c r="P29" s="26">
        <v>44136</v>
      </c>
      <c r="Q29" s="10" t="s">
        <v>100</v>
      </c>
      <c r="R29" s="10" t="s">
        <v>101</v>
      </c>
      <c r="S29" s="42"/>
      <c r="T29" s="42"/>
      <c r="U29" s="46" t="s">
        <v>28</v>
      </c>
      <c r="V29" s="42"/>
    </row>
    <row r="30" ht="53" customHeight="1" spans="1:22">
      <c r="A30" s="10">
        <v>4</v>
      </c>
      <c r="B30" s="17" t="s">
        <v>110</v>
      </c>
      <c r="C30" s="10" t="s">
        <v>94</v>
      </c>
      <c r="D30" s="10" t="s">
        <v>95</v>
      </c>
      <c r="E30" s="10" t="s">
        <v>111</v>
      </c>
      <c r="F30" s="10" t="s">
        <v>112</v>
      </c>
      <c r="G30" s="10" t="s">
        <v>98</v>
      </c>
      <c r="H30" s="10">
        <v>61.9968</v>
      </c>
      <c r="I30" s="16" t="s">
        <v>87</v>
      </c>
      <c r="J30" s="10">
        <v>61.9968</v>
      </c>
      <c r="K30" s="10"/>
      <c r="L30" s="10">
        <v>5</v>
      </c>
      <c r="M30" s="10" t="s">
        <v>111</v>
      </c>
      <c r="N30" s="10" t="s">
        <v>99</v>
      </c>
      <c r="O30" s="26">
        <v>43831</v>
      </c>
      <c r="P30" s="26">
        <v>44136</v>
      </c>
      <c r="Q30" s="10" t="s">
        <v>100</v>
      </c>
      <c r="R30" s="10" t="s">
        <v>101</v>
      </c>
      <c r="S30" s="42"/>
      <c r="T30" s="42"/>
      <c r="U30" s="46" t="s">
        <v>28</v>
      </c>
      <c r="V30" s="42"/>
    </row>
    <row r="31" ht="53" customHeight="1" spans="1:22">
      <c r="A31" s="10">
        <v>5</v>
      </c>
      <c r="B31" s="17" t="s">
        <v>113</v>
      </c>
      <c r="C31" s="10" t="s">
        <v>94</v>
      </c>
      <c r="D31" s="10" t="s">
        <v>95</v>
      </c>
      <c r="E31" s="10" t="s">
        <v>114</v>
      </c>
      <c r="F31" s="10" t="s">
        <v>115</v>
      </c>
      <c r="G31" s="10" t="s">
        <v>98</v>
      </c>
      <c r="H31" s="10">
        <v>59.9049</v>
      </c>
      <c r="I31" s="16" t="s">
        <v>87</v>
      </c>
      <c r="J31" s="10">
        <v>59.9049</v>
      </c>
      <c r="K31" s="10"/>
      <c r="L31" s="10">
        <v>26</v>
      </c>
      <c r="M31" s="10" t="s">
        <v>114</v>
      </c>
      <c r="N31" s="10" t="s">
        <v>116</v>
      </c>
      <c r="O31" s="26">
        <v>43831</v>
      </c>
      <c r="P31" s="26">
        <v>44136</v>
      </c>
      <c r="Q31" s="10" t="s">
        <v>100</v>
      </c>
      <c r="R31" s="10" t="s">
        <v>101</v>
      </c>
      <c r="S31" s="42"/>
      <c r="T31" s="42"/>
      <c r="U31" s="46" t="s">
        <v>28</v>
      </c>
      <c r="V31" s="42"/>
    </row>
    <row r="32" ht="53" customHeight="1" spans="1:22">
      <c r="A32" s="10">
        <v>6</v>
      </c>
      <c r="B32" s="10" t="s">
        <v>117</v>
      </c>
      <c r="C32" s="10" t="s">
        <v>94</v>
      </c>
      <c r="D32" s="10" t="s">
        <v>95</v>
      </c>
      <c r="E32" s="10" t="s">
        <v>118</v>
      </c>
      <c r="F32" s="10" t="s">
        <v>97</v>
      </c>
      <c r="G32" s="10" t="s">
        <v>98</v>
      </c>
      <c r="H32" s="10">
        <v>16</v>
      </c>
      <c r="I32" s="16" t="s">
        <v>87</v>
      </c>
      <c r="J32" s="10">
        <v>16</v>
      </c>
      <c r="K32" s="10"/>
      <c r="L32" s="10">
        <v>7</v>
      </c>
      <c r="M32" s="10" t="s">
        <v>118</v>
      </c>
      <c r="N32" s="10" t="s">
        <v>119</v>
      </c>
      <c r="O32" s="26">
        <v>43831</v>
      </c>
      <c r="P32" s="26">
        <v>44136</v>
      </c>
      <c r="Q32" s="10" t="s">
        <v>100</v>
      </c>
      <c r="R32" s="10" t="s">
        <v>101</v>
      </c>
      <c r="S32" s="47" t="s">
        <v>26</v>
      </c>
      <c r="T32" s="42"/>
      <c r="U32" s="42"/>
      <c r="V32" s="42"/>
    </row>
    <row r="33" ht="53" customHeight="1" spans="1:22">
      <c r="A33" s="10">
        <v>7</v>
      </c>
      <c r="B33" s="10" t="s">
        <v>120</v>
      </c>
      <c r="C33" s="10" t="s">
        <v>94</v>
      </c>
      <c r="D33" s="10" t="s">
        <v>95</v>
      </c>
      <c r="E33" s="10" t="s">
        <v>121</v>
      </c>
      <c r="F33" s="10" t="s">
        <v>122</v>
      </c>
      <c r="G33" s="10" t="s">
        <v>98</v>
      </c>
      <c r="H33" s="10">
        <v>13.94</v>
      </c>
      <c r="I33" s="16" t="s">
        <v>87</v>
      </c>
      <c r="J33" s="10">
        <v>13.94</v>
      </c>
      <c r="K33" s="10"/>
      <c r="L33" s="10">
        <v>8</v>
      </c>
      <c r="M33" s="10" t="s">
        <v>123</v>
      </c>
      <c r="N33" s="10" t="s">
        <v>124</v>
      </c>
      <c r="O33" s="26">
        <v>43831</v>
      </c>
      <c r="P33" s="26">
        <v>44136</v>
      </c>
      <c r="Q33" s="10" t="s">
        <v>100</v>
      </c>
      <c r="R33" s="10" t="s">
        <v>101</v>
      </c>
      <c r="S33" s="47" t="s">
        <v>26</v>
      </c>
      <c r="T33" s="42"/>
      <c r="U33" s="42"/>
      <c r="V33" s="42"/>
    </row>
    <row r="34" s="1" customFormat="1" ht="53" customHeight="1" spans="1:22">
      <c r="A34" s="10">
        <v>8</v>
      </c>
      <c r="B34" s="10" t="s">
        <v>125</v>
      </c>
      <c r="C34" s="10" t="s">
        <v>94</v>
      </c>
      <c r="D34" s="10" t="s">
        <v>95</v>
      </c>
      <c r="E34" s="18" t="s">
        <v>126</v>
      </c>
      <c r="F34" s="10" t="s">
        <v>127</v>
      </c>
      <c r="G34" s="10" t="s">
        <v>98</v>
      </c>
      <c r="H34" s="10">
        <v>87</v>
      </c>
      <c r="I34" s="16" t="s">
        <v>87</v>
      </c>
      <c r="J34" s="10">
        <v>87</v>
      </c>
      <c r="K34" s="10"/>
      <c r="L34" s="10">
        <v>25</v>
      </c>
      <c r="M34" s="10" t="s">
        <v>128</v>
      </c>
      <c r="N34" s="10" t="s">
        <v>129</v>
      </c>
      <c r="O34" s="26">
        <v>43831</v>
      </c>
      <c r="P34" s="26">
        <v>44136</v>
      </c>
      <c r="Q34" s="10" t="s">
        <v>100</v>
      </c>
      <c r="R34" s="10" t="s">
        <v>101</v>
      </c>
      <c r="S34" s="47" t="s">
        <v>26</v>
      </c>
      <c r="T34" s="42"/>
      <c r="U34" s="42"/>
      <c r="V34" s="42"/>
    </row>
    <row r="35" s="1" customFormat="1" ht="53" customHeight="1" spans="1:22">
      <c r="A35" s="10">
        <v>9</v>
      </c>
      <c r="B35" s="10" t="s">
        <v>130</v>
      </c>
      <c r="C35" s="10" t="s">
        <v>94</v>
      </c>
      <c r="D35" s="10" t="s">
        <v>95</v>
      </c>
      <c r="E35" s="10" t="s">
        <v>131</v>
      </c>
      <c r="F35" s="10" t="s">
        <v>132</v>
      </c>
      <c r="G35" s="10" t="s">
        <v>98</v>
      </c>
      <c r="H35" s="10">
        <v>56.55</v>
      </c>
      <c r="I35" s="16" t="s">
        <v>87</v>
      </c>
      <c r="J35" s="10">
        <v>56.55</v>
      </c>
      <c r="K35" s="10"/>
      <c r="L35" s="10">
        <v>23</v>
      </c>
      <c r="M35" s="10" t="s">
        <v>131</v>
      </c>
      <c r="N35" s="10" t="s">
        <v>133</v>
      </c>
      <c r="O35" s="26">
        <v>43831</v>
      </c>
      <c r="P35" s="26">
        <v>44136</v>
      </c>
      <c r="Q35" s="10" t="s">
        <v>100</v>
      </c>
      <c r="R35" s="10" t="s">
        <v>101</v>
      </c>
      <c r="S35" s="47" t="s">
        <v>26</v>
      </c>
      <c r="T35" s="42"/>
      <c r="U35" s="42"/>
      <c r="V35" s="42"/>
    </row>
    <row r="36" ht="28" customHeight="1" spans="1:22">
      <c r="A36" s="19">
        <v>10</v>
      </c>
      <c r="B36" s="20" t="s">
        <v>134</v>
      </c>
      <c r="C36" s="19" t="s">
        <v>94</v>
      </c>
      <c r="D36" s="19" t="s">
        <v>95</v>
      </c>
      <c r="E36" s="19" t="s">
        <v>135</v>
      </c>
      <c r="F36" s="19" t="s">
        <v>136</v>
      </c>
      <c r="G36" s="19" t="s">
        <v>98</v>
      </c>
      <c r="H36" s="19">
        <v>65.58</v>
      </c>
      <c r="I36" s="16" t="s">
        <v>87</v>
      </c>
      <c r="J36" s="10">
        <v>47.9468</v>
      </c>
      <c r="K36" s="19"/>
      <c r="L36" s="19">
        <v>20</v>
      </c>
      <c r="M36" s="19" t="s">
        <v>137</v>
      </c>
      <c r="N36" s="19" t="s">
        <v>138</v>
      </c>
      <c r="O36" s="27">
        <v>43831</v>
      </c>
      <c r="P36" s="27">
        <v>44136</v>
      </c>
      <c r="Q36" s="19" t="s">
        <v>100</v>
      </c>
      <c r="R36" s="19" t="s">
        <v>101</v>
      </c>
      <c r="S36" s="19"/>
      <c r="T36" s="19"/>
      <c r="U36" s="19" t="s">
        <v>28</v>
      </c>
      <c r="V36" s="42"/>
    </row>
    <row r="37" ht="28" customHeight="1" spans="1:22">
      <c r="A37" s="21"/>
      <c r="B37" s="22"/>
      <c r="C37" s="21"/>
      <c r="D37" s="21"/>
      <c r="E37" s="21"/>
      <c r="F37" s="21"/>
      <c r="G37" s="21"/>
      <c r="H37" s="21"/>
      <c r="I37" s="10" t="s">
        <v>38</v>
      </c>
      <c r="J37" s="10">
        <v>17.6332</v>
      </c>
      <c r="K37" s="21"/>
      <c r="L37" s="21"/>
      <c r="M37" s="21"/>
      <c r="N37" s="21"/>
      <c r="O37" s="28"/>
      <c r="P37" s="28"/>
      <c r="Q37" s="21"/>
      <c r="R37" s="21"/>
      <c r="S37" s="21"/>
      <c r="T37" s="21"/>
      <c r="U37" s="21"/>
      <c r="V37" s="42"/>
    </row>
    <row r="38" ht="53" customHeight="1" spans="1:22">
      <c r="A38" s="10">
        <v>11</v>
      </c>
      <c r="B38" s="17" t="s">
        <v>139</v>
      </c>
      <c r="C38" s="10" t="s">
        <v>94</v>
      </c>
      <c r="D38" s="10" t="s">
        <v>95</v>
      </c>
      <c r="E38" s="10" t="s">
        <v>140</v>
      </c>
      <c r="F38" s="10" t="s">
        <v>108</v>
      </c>
      <c r="G38" s="10" t="s">
        <v>98</v>
      </c>
      <c r="H38" s="10">
        <v>14.62</v>
      </c>
      <c r="I38" s="10" t="s">
        <v>38</v>
      </c>
      <c r="J38" s="10">
        <v>14.62</v>
      </c>
      <c r="K38" s="10"/>
      <c r="L38" s="10">
        <v>15</v>
      </c>
      <c r="M38" s="10" t="s">
        <v>141</v>
      </c>
      <c r="N38" s="10" t="s">
        <v>142</v>
      </c>
      <c r="O38" s="26">
        <v>43831</v>
      </c>
      <c r="P38" s="26">
        <v>44136</v>
      </c>
      <c r="Q38" s="10" t="s">
        <v>100</v>
      </c>
      <c r="R38" s="10" t="s">
        <v>101</v>
      </c>
      <c r="S38" s="42"/>
      <c r="T38" s="42"/>
      <c r="U38" s="46" t="s">
        <v>28</v>
      </c>
      <c r="V38" s="42"/>
    </row>
    <row r="39" ht="53" customHeight="1" spans="1:22">
      <c r="A39" s="10">
        <v>12</v>
      </c>
      <c r="B39" s="17" t="s">
        <v>143</v>
      </c>
      <c r="C39" s="10" t="s">
        <v>94</v>
      </c>
      <c r="D39" s="10" t="s">
        <v>95</v>
      </c>
      <c r="E39" s="10" t="s">
        <v>144</v>
      </c>
      <c r="F39" s="10" t="s">
        <v>145</v>
      </c>
      <c r="G39" s="10" t="s">
        <v>98</v>
      </c>
      <c r="H39" s="10">
        <v>9.032</v>
      </c>
      <c r="I39" s="10" t="s">
        <v>38</v>
      </c>
      <c r="J39" s="10">
        <v>9.032</v>
      </c>
      <c r="K39" s="10"/>
      <c r="L39" s="10">
        <v>10</v>
      </c>
      <c r="M39" s="10" t="s">
        <v>146</v>
      </c>
      <c r="N39" s="10" t="s">
        <v>147</v>
      </c>
      <c r="O39" s="26">
        <v>43831</v>
      </c>
      <c r="P39" s="26">
        <v>44136</v>
      </c>
      <c r="Q39" s="10" t="s">
        <v>100</v>
      </c>
      <c r="R39" s="10" t="s">
        <v>101</v>
      </c>
      <c r="S39" s="42"/>
      <c r="T39" s="42"/>
      <c r="U39" s="46" t="s">
        <v>28</v>
      </c>
      <c r="V39" s="42"/>
    </row>
    <row r="40" ht="53" customHeight="1" spans="1:22">
      <c r="A40" s="10">
        <v>13</v>
      </c>
      <c r="B40" s="17" t="s">
        <v>148</v>
      </c>
      <c r="C40" s="10" t="s">
        <v>94</v>
      </c>
      <c r="D40" s="10" t="s">
        <v>95</v>
      </c>
      <c r="E40" s="10" t="s">
        <v>149</v>
      </c>
      <c r="F40" s="10" t="s">
        <v>150</v>
      </c>
      <c r="G40" s="10" t="s">
        <v>98</v>
      </c>
      <c r="H40" s="10">
        <v>6.0304</v>
      </c>
      <c r="I40" s="10" t="s">
        <v>38</v>
      </c>
      <c r="J40" s="10">
        <v>6.0304</v>
      </c>
      <c r="K40" s="10"/>
      <c r="L40" s="10">
        <v>10</v>
      </c>
      <c r="M40" s="10" t="s">
        <v>151</v>
      </c>
      <c r="N40" s="10" t="s">
        <v>147</v>
      </c>
      <c r="O40" s="26">
        <v>43831</v>
      </c>
      <c r="P40" s="26">
        <v>44136</v>
      </c>
      <c r="Q40" s="10" t="s">
        <v>100</v>
      </c>
      <c r="R40" s="10" t="s">
        <v>101</v>
      </c>
      <c r="S40" s="42"/>
      <c r="T40" s="42"/>
      <c r="U40" s="46" t="s">
        <v>28</v>
      </c>
      <c r="V40" s="42"/>
    </row>
    <row r="41" ht="53" customHeight="1" spans="1:22">
      <c r="A41" s="10">
        <v>14</v>
      </c>
      <c r="B41" s="18" t="s">
        <v>152</v>
      </c>
      <c r="C41" s="10" t="s">
        <v>94</v>
      </c>
      <c r="D41" s="10" t="s">
        <v>95</v>
      </c>
      <c r="E41" s="10" t="s">
        <v>153</v>
      </c>
      <c r="F41" s="10" t="s">
        <v>154</v>
      </c>
      <c r="G41" s="10" t="s">
        <v>98</v>
      </c>
      <c r="H41" s="10">
        <v>10.94</v>
      </c>
      <c r="I41" s="10" t="s">
        <v>38</v>
      </c>
      <c r="J41" s="10">
        <v>10.94</v>
      </c>
      <c r="K41" s="10"/>
      <c r="L41" s="10">
        <v>8</v>
      </c>
      <c r="M41" s="10" t="s">
        <v>153</v>
      </c>
      <c r="N41" s="10" t="s">
        <v>124</v>
      </c>
      <c r="O41" s="26">
        <v>43831</v>
      </c>
      <c r="P41" s="26">
        <v>44136</v>
      </c>
      <c r="Q41" s="10" t="s">
        <v>100</v>
      </c>
      <c r="R41" s="10" t="s">
        <v>101</v>
      </c>
      <c r="S41" s="42"/>
      <c r="T41" s="42"/>
      <c r="U41" s="46" t="s">
        <v>28</v>
      </c>
      <c r="V41" s="42"/>
    </row>
    <row r="42" ht="53" customHeight="1" spans="1:22">
      <c r="A42" s="10">
        <v>15</v>
      </c>
      <c r="B42" s="13" t="s">
        <v>155</v>
      </c>
      <c r="C42" s="10" t="s">
        <v>94</v>
      </c>
      <c r="D42" s="10" t="s">
        <v>95</v>
      </c>
      <c r="E42" s="10" t="s">
        <v>156</v>
      </c>
      <c r="F42" s="10" t="s">
        <v>157</v>
      </c>
      <c r="G42" s="10" t="s">
        <v>98</v>
      </c>
      <c r="H42" s="10">
        <v>14</v>
      </c>
      <c r="I42" s="10" t="s">
        <v>38</v>
      </c>
      <c r="J42" s="10">
        <v>14</v>
      </c>
      <c r="K42" s="10"/>
      <c r="L42" s="10">
        <v>7</v>
      </c>
      <c r="M42" s="10" t="s">
        <v>156</v>
      </c>
      <c r="N42" s="10" t="s">
        <v>119</v>
      </c>
      <c r="O42" s="26">
        <v>43831</v>
      </c>
      <c r="P42" s="26">
        <v>44136</v>
      </c>
      <c r="Q42" s="10" t="s">
        <v>100</v>
      </c>
      <c r="R42" s="10" t="s">
        <v>101</v>
      </c>
      <c r="S42" s="47" t="s">
        <v>26</v>
      </c>
      <c r="T42" s="42"/>
      <c r="U42" s="42"/>
      <c r="V42" s="42"/>
    </row>
    <row r="43" ht="53" customHeight="1" spans="1:22">
      <c r="A43" s="10">
        <v>16</v>
      </c>
      <c r="B43" s="23" t="s">
        <v>158</v>
      </c>
      <c r="C43" s="10" t="s">
        <v>94</v>
      </c>
      <c r="D43" s="10" t="s">
        <v>95</v>
      </c>
      <c r="E43" s="10" t="s">
        <v>159</v>
      </c>
      <c r="F43" s="10" t="s">
        <v>160</v>
      </c>
      <c r="G43" s="10" t="s">
        <v>98</v>
      </c>
      <c r="H43" s="10">
        <v>10.272</v>
      </c>
      <c r="I43" s="10" t="s">
        <v>38</v>
      </c>
      <c r="J43" s="10">
        <v>10.272</v>
      </c>
      <c r="K43" s="10"/>
      <c r="L43" s="10">
        <v>8</v>
      </c>
      <c r="M43" s="10" t="s">
        <v>159</v>
      </c>
      <c r="N43" s="10" t="s">
        <v>124</v>
      </c>
      <c r="O43" s="26">
        <v>43831</v>
      </c>
      <c r="P43" s="26">
        <v>44136</v>
      </c>
      <c r="Q43" s="10" t="s">
        <v>100</v>
      </c>
      <c r="R43" s="10" t="s">
        <v>101</v>
      </c>
      <c r="S43" s="42"/>
      <c r="T43" s="42"/>
      <c r="U43" s="46" t="s">
        <v>28</v>
      </c>
      <c r="V43" s="42"/>
    </row>
    <row r="44" ht="53" customHeight="1" spans="1:22">
      <c r="A44" s="10">
        <v>17</v>
      </c>
      <c r="B44" s="17" t="s">
        <v>161</v>
      </c>
      <c r="C44" s="10" t="s">
        <v>162</v>
      </c>
      <c r="D44" s="10" t="s">
        <v>34</v>
      </c>
      <c r="E44" s="10" t="s">
        <v>163</v>
      </c>
      <c r="F44" s="10" t="s">
        <v>164</v>
      </c>
      <c r="G44" s="10" t="s">
        <v>165</v>
      </c>
      <c r="H44" s="10">
        <v>0.6</v>
      </c>
      <c r="I44" s="10" t="s">
        <v>38</v>
      </c>
      <c r="J44" s="10">
        <v>0.6</v>
      </c>
      <c r="K44" s="10">
        <v>1</v>
      </c>
      <c r="L44" s="10">
        <v>4</v>
      </c>
      <c r="M44" s="10" t="s">
        <v>166</v>
      </c>
      <c r="N44" s="10" t="s">
        <v>167</v>
      </c>
      <c r="O44" s="26">
        <v>43831</v>
      </c>
      <c r="P44" s="26">
        <v>44136</v>
      </c>
      <c r="Q44" s="10" t="s">
        <v>100</v>
      </c>
      <c r="R44" s="10" t="s">
        <v>101</v>
      </c>
      <c r="S44" s="42"/>
      <c r="T44" s="42"/>
      <c r="U44" s="46" t="s">
        <v>28</v>
      </c>
      <c r="V44" s="42"/>
    </row>
    <row r="45" ht="53" customHeight="1" spans="1:22">
      <c r="A45" s="10">
        <v>18</v>
      </c>
      <c r="B45" s="17" t="s">
        <v>161</v>
      </c>
      <c r="C45" s="10" t="s">
        <v>162</v>
      </c>
      <c r="D45" s="10" t="s">
        <v>34</v>
      </c>
      <c r="E45" s="10" t="s">
        <v>163</v>
      </c>
      <c r="F45" s="10" t="s">
        <v>164</v>
      </c>
      <c r="G45" s="10" t="s">
        <v>165</v>
      </c>
      <c r="H45" s="10">
        <v>0.6</v>
      </c>
      <c r="I45" s="10" t="s">
        <v>38</v>
      </c>
      <c r="J45" s="10">
        <v>0.6</v>
      </c>
      <c r="K45" s="10">
        <v>1</v>
      </c>
      <c r="L45" s="10">
        <v>4</v>
      </c>
      <c r="M45" s="10" t="s">
        <v>166</v>
      </c>
      <c r="N45" s="10" t="s">
        <v>167</v>
      </c>
      <c r="O45" s="26">
        <v>43831</v>
      </c>
      <c r="P45" s="26">
        <v>44136</v>
      </c>
      <c r="Q45" s="10" t="s">
        <v>100</v>
      </c>
      <c r="R45" s="10" t="s">
        <v>101</v>
      </c>
      <c r="S45" s="42"/>
      <c r="T45" s="42"/>
      <c r="U45" s="46" t="s">
        <v>28</v>
      </c>
      <c r="V45" s="42"/>
    </row>
    <row r="46" ht="53" customHeight="1" spans="1:22">
      <c r="A46" s="10">
        <v>19</v>
      </c>
      <c r="B46" s="17" t="s">
        <v>161</v>
      </c>
      <c r="C46" s="10" t="s">
        <v>162</v>
      </c>
      <c r="D46" s="10" t="s">
        <v>34</v>
      </c>
      <c r="E46" s="10" t="s">
        <v>163</v>
      </c>
      <c r="F46" s="10" t="s">
        <v>164</v>
      </c>
      <c r="G46" s="10" t="s">
        <v>165</v>
      </c>
      <c r="H46" s="10">
        <v>0.6</v>
      </c>
      <c r="I46" s="10" t="s">
        <v>38</v>
      </c>
      <c r="J46" s="10">
        <v>0.6</v>
      </c>
      <c r="K46" s="10">
        <v>1</v>
      </c>
      <c r="L46" s="10">
        <v>4</v>
      </c>
      <c r="M46" s="10" t="s">
        <v>166</v>
      </c>
      <c r="N46" s="10" t="s">
        <v>167</v>
      </c>
      <c r="O46" s="26">
        <v>43831</v>
      </c>
      <c r="P46" s="26">
        <v>44136</v>
      </c>
      <c r="Q46" s="10" t="s">
        <v>100</v>
      </c>
      <c r="R46" s="10" t="s">
        <v>101</v>
      </c>
      <c r="S46" s="42"/>
      <c r="T46" s="42"/>
      <c r="U46" s="46" t="s">
        <v>28</v>
      </c>
      <c r="V46" s="42"/>
    </row>
    <row r="47" ht="53" customHeight="1" spans="1:22">
      <c r="A47" s="10">
        <v>20</v>
      </c>
      <c r="B47" s="17" t="s">
        <v>161</v>
      </c>
      <c r="C47" s="10" t="s">
        <v>162</v>
      </c>
      <c r="D47" s="10" t="s">
        <v>34</v>
      </c>
      <c r="E47" s="10" t="s">
        <v>163</v>
      </c>
      <c r="F47" s="10" t="s">
        <v>164</v>
      </c>
      <c r="G47" s="10" t="s">
        <v>165</v>
      </c>
      <c r="H47" s="10">
        <v>0.6</v>
      </c>
      <c r="I47" s="10" t="s">
        <v>38</v>
      </c>
      <c r="J47" s="10">
        <v>0.6</v>
      </c>
      <c r="K47" s="10">
        <v>1</v>
      </c>
      <c r="L47" s="10">
        <v>4</v>
      </c>
      <c r="M47" s="10" t="s">
        <v>166</v>
      </c>
      <c r="N47" s="10" t="s">
        <v>167</v>
      </c>
      <c r="O47" s="26">
        <v>43831</v>
      </c>
      <c r="P47" s="26">
        <v>44136</v>
      </c>
      <c r="Q47" s="10" t="s">
        <v>100</v>
      </c>
      <c r="R47" s="10" t="s">
        <v>101</v>
      </c>
      <c r="S47" s="42"/>
      <c r="T47" s="42"/>
      <c r="U47" s="46" t="s">
        <v>28</v>
      </c>
      <c r="V47" s="42"/>
    </row>
    <row r="48" ht="53" customHeight="1" spans="1:22">
      <c r="A48" s="10">
        <v>21</v>
      </c>
      <c r="B48" s="17" t="s">
        <v>161</v>
      </c>
      <c r="C48" s="10" t="s">
        <v>162</v>
      </c>
      <c r="D48" s="10" t="s">
        <v>34</v>
      </c>
      <c r="E48" s="10" t="s">
        <v>163</v>
      </c>
      <c r="F48" s="10" t="s">
        <v>164</v>
      </c>
      <c r="G48" s="10" t="s">
        <v>165</v>
      </c>
      <c r="H48" s="10">
        <v>0.75</v>
      </c>
      <c r="I48" s="10" t="s">
        <v>38</v>
      </c>
      <c r="J48" s="10">
        <v>0.75</v>
      </c>
      <c r="K48" s="10">
        <v>1</v>
      </c>
      <c r="L48" s="10">
        <v>5</v>
      </c>
      <c r="M48" s="10" t="s">
        <v>166</v>
      </c>
      <c r="N48" s="10" t="s">
        <v>167</v>
      </c>
      <c r="O48" s="26">
        <v>43831</v>
      </c>
      <c r="P48" s="26">
        <v>44136</v>
      </c>
      <c r="Q48" s="10" t="s">
        <v>100</v>
      </c>
      <c r="R48" s="10" t="s">
        <v>101</v>
      </c>
      <c r="S48" s="42"/>
      <c r="T48" s="42"/>
      <c r="U48" s="46" t="s">
        <v>28</v>
      </c>
      <c r="V48" s="42"/>
    </row>
    <row r="49" ht="53" customHeight="1" spans="1:22">
      <c r="A49" s="10">
        <v>22</v>
      </c>
      <c r="B49" s="17" t="s">
        <v>161</v>
      </c>
      <c r="C49" s="10" t="s">
        <v>162</v>
      </c>
      <c r="D49" s="10" t="s">
        <v>34</v>
      </c>
      <c r="E49" s="10" t="s">
        <v>163</v>
      </c>
      <c r="F49" s="10" t="s">
        <v>164</v>
      </c>
      <c r="G49" s="10" t="s">
        <v>165</v>
      </c>
      <c r="H49" s="10">
        <v>0.6</v>
      </c>
      <c r="I49" s="10" t="s">
        <v>38</v>
      </c>
      <c r="J49" s="10">
        <v>0.6</v>
      </c>
      <c r="K49" s="10">
        <v>1</v>
      </c>
      <c r="L49" s="10">
        <v>4</v>
      </c>
      <c r="M49" s="10" t="s">
        <v>166</v>
      </c>
      <c r="N49" s="10" t="s">
        <v>167</v>
      </c>
      <c r="O49" s="26">
        <v>43831</v>
      </c>
      <c r="P49" s="26">
        <v>44136</v>
      </c>
      <c r="Q49" s="10" t="s">
        <v>100</v>
      </c>
      <c r="R49" s="10" t="s">
        <v>101</v>
      </c>
      <c r="S49" s="42"/>
      <c r="T49" s="42"/>
      <c r="U49" s="46" t="s">
        <v>28</v>
      </c>
      <c r="V49" s="42"/>
    </row>
    <row r="50" ht="53" customHeight="1" spans="1:22">
      <c r="A50" s="10">
        <v>23</v>
      </c>
      <c r="B50" s="17" t="s">
        <v>106</v>
      </c>
      <c r="C50" s="10" t="s">
        <v>168</v>
      </c>
      <c r="D50" s="10" t="s">
        <v>169</v>
      </c>
      <c r="E50" s="10" t="s">
        <v>170</v>
      </c>
      <c r="F50" s="10" t="s">
        <v>108</v>
      </c>
      <c r="G50" s="10" t="s">
        <v>171</v>
      </c>
      <c r="H50" s="10">
        <v>4.5884</v>
      </c>
      <c r="I50" s="10" t="s">
        <v>38</v>
      </c>
      <c r="J50" s="10">
        <v>4.5884</v>
      </c>
      <c r="K50" s="10"/>
      <c r="L50" s="10">
        <v>14</v>
      </c>
      <c r="M50" s="10" t="s">
        <v>172</v>
      </c>
      <c r="N50" s="10" t="s">
        <v>109</v>
      </c>
      <c r="O50" s="26">
        <v>43831</v>
      </c>
      <c r="P50" s="26">
        <v>44136</v>
      </c>
      <c r="Q50" s="10" t="s">
        <v>100</v>
      </c>
      <c r="R50" s="10" t="s">
        <v>101</v>
      </c>
      <c r="S50" s="42"/>
      <c r="T50" s="42"/>
      <c r="U50" s="42" t="s">
        <v>28</v>
      </c>
      <c r="V50" s="42"/>
    </row>
    <row r="51" ht="53" customHeight="1" spans="1:22">
      <c r="A51" s="10">
        <v>24</v>
      </c>
      <c r="B51" s="17" t="s">
        <v>173</v>
      </c>
      <c r="C51" s="10" t="s">
        <v>168</v>
      </c>
      <c r="D51" s="10" t="s">
        <v>169</v>
      </c>
      <c r="E51" s="10" t="s">
        <v>174</v>
      </c>
      <c r="F51" s="10" t="s">
        <v>175</v>
      </c>
      <c r="G51" s="10" t="s">
        <v>171</v>
      </c>
      <c r="H51" s="10">
        <v>2.154</v>
      </c>
      <c r="I51" s="10" t="s">
        <v>38</v>
      </c>
      <c r="J51" s="10">
        <v>2.154</v>
      </c>
      <c r="K51" s="10"/>
      <c r="L51" s="10">
        <v>8</v>
      </c>
      <c r="M51" s="10" t="s">
        <v>176</v>
      </c>
      <c r="N51" s="10" t="s">
        <v>124</v>
      </c>
      <c r="O51" s="26">
        <v>43831</v>
      </c>
      <c r="P51" s="26">
        <v>44136</v>
      </c>
      <c r="Q51" s="10" t="s">
        <v>100</v>
      </c>
      <c r="R51" s="10" t="s">
        <v>101</v>
      </c>
      <c r="S51" s="42"/>
      <c r="T51" s="42"/>
      <c r="U51" s="42" t="s">
        <v>28</v>
      </c>
      <c r="V51" s="42"/>
    </row>
    <row r="52" ht="53" customHeight="1" spans="1:22">
      <c r="A52" s="10">
        <v>25</v>
      </c>
      <c r="B52" s="17" t="s">
        <v>177</v>
      </c>
      <c r="C52" s="10" t="s">
        <v>168</v>
      </c>
      <c r="D52" s="10" t="s">
        <v>169</v>
      </c>
      <c r="E52" s="10" t="s">
        <v>178</v>
      </c>
      <c r="F52" s="10" t="s">
        <v>179</v>
      </c>
      <c r="G52" s="10" t="s">
        <v>171</v>
      </c>
      <c r="H52" s="10">
        <v>6.98</v>
      </c>
      <c r="I52" s="10" t="s">
        <v>38</v>
      </c>
      <c r="J52" s="10">
        <v>6.98</v>
      </c>
      <c r="K52" s="10"/>
      <c r="L52" s="10">
        <v>5</v>
      </c>
      <c r="M52" s="10" t="s">
        <v>180</v>
      </c>
      <c r="N52" s="10" t="s">
        <v>99</v>
      </c>
      <c r="O52" s="26">
        <v>43831</v>
      </c>
      <c r="P52" s="26">
        <v>44136</v>
      </c>
      <c r="Q52" s="10" t="s">
        <v>100</v>
      </c>
      <c r="R52" s="10" t="s">
        <v>101</v>
      </c>
      <c r="S52" s="42"/>
      <c r="T52" s="42"/>
      <c r="U52" s="42" t="s">
        <v>28</v>
      </c>
      <c r="V52" s="42"/>
    </row>
    <row r="53" ht="53" customHeight="1" spans="1:22">
      <c r="A53" s="10">
        <v>26</v>
      </c>
      <c r="B53" s="17" t="s">
        <v>181</v>
      </c>
      <c r="C53" s="10" t="s">
        <v>168</v>
      </c>
      <c r="D53" s="10" t="s">
        <v>169</v>
      </c>
      <c r="E53" s="10" t="s">
        <v>182</v>
      </c>
      <c r="F53" s="10" t="s">
        <v>183</v>
      </c>
      <c r="G53" s="10" t="s">
        <v>171</v>
      </c>
      <c r="H53" s="10">
        <v>10.092</v>
      </c>
      <c r="I53" s="10" t="s">
        <v>38</v>
      </c>
      <c r="J53" s="10">
        <v>10.092</v>
      </c>
      <c r="K53" s="10"/>
      <c r="L53" s="10">
        <v>11</v>
      </c>
      <c r="M53" s="10" t="s">
        <v>184</v>
      </c>
      <c r="N53" s="10" t="s">
        <v>185</v>
      </c>
      <c r="O53" s="26">
        <v>43831</v>
      </c>
      <c r="P53" s="26">
        <v>44136</v>
      </c>
      <c r="Q53" s="10" t="s">
        <v>100</v>
      </c>
      <c r="R53" s="10" t="s">
        <v>101</v>
      </c>
      <c r="S53" s="42"/>
      <c r="T53" s="42"/>
      <c r="U53" s="42" t="s">
        <v>28</v>
      </c>
      <c r="V53" s="42"/>
    </row>
    <row r="54" ht="53" customHeight="1" spans="1:22">
      <c r="A54" s="10">
        <v>27</v>
      </c>
      <c r="B54" s="13" t="s">
        <v>158</v>
      </c>
      <c r="C54" s="10" t="s">
        <v>168</v>
      </c>
      <c r="D54" s="10" t="s">
        <v>169</v>
      </c>
      <c r="E54" s="10" t="s">
        <v>186</v>
      </c>
      <c r="F54" s="10" t="s">
        <v>187</v>
      </c>
      <c r="G54" s="10" t="s">
        <v>171</v>
      </c>
      <c r="H54" s="10">
        <v>11.882</v>
      </c>
      <c r="I54" s="10" t="s">
        <v>38</v>
      </c>
      <c r="J54" s="10">
        <v>11.882</v>
      </c>
      <c r="K54" s="10"/>
      <c r="L54" s="10">
        <v>15</v>
      </c>
      <c r="M54" s="10" t="s">
        <v>188</v>
      </c>
      <c r="N54" s="10" t="s">
        <v>189</v>
      </c>
      <c r="O54" s="26">
        <v>43831</v>
      </c>
      <c r="P54" s="26">
        <v>44136</v>
      </c>
      <c r="Q54" s="10" t="s">
        <v>100</v>
      </c>
      <c r="R54" s="10" t="s">
        <v>101</v>
      </c>
      <c r="S54" s="47" t="s">
        <v>26</v>
      </c>
      <c r="T54" s="42"/>
      <c r="U54" s="42"/>
      <c r="V54" s="42"/>
    </row>
    <row r="55" ht="50" customHeight="1" spans="1:22">
      <c r="A55" s="9" t="s">
        <v>190</v>
      </c>
      <c r="B55" s="9" t="s">
        <v>191</v>
      </c>
      <c r="C55" s="9"/>
      <c r="D55" s="9"/>
      <c r="E55" s="10"/>
      <c r="F55" s="10"/>
      <c r="G55" s="10"/>
      <c r="H55" s="14">
        <f>SUM(H56:H63)</f>
        <v>119.4268</v>
      </c>
      <c r="I55" s="14"/>
      <c r="J55" s="14">
        <f>SUM(J56:J63)</f>
        <v>119.4268</v>
      </c>
      <c r="K55" s="25"/>
      <c r="L55" s="25"/>
      <c r="M55" s="10"/>
      <c r="N55" s="10"/>
      <c r="O55" s="26"/>
      <c r="P55" s="26"/>
      <c r="Q55" s="10"/>
      <c r="R55" s="10"/>
      <c r="S55" s="42"/>
      <c r="T55" s="42"/>
      <c r="U55" s="42"/>
      <c r="V55" s="42"/>
    </row>
    <row r="56" ht="50" customHeight="1" spans="1:22">
      <c r="A56" s="10">
        <v>1</v>
      </c>
      <c r="B56" s="17" t="s">
        <v>192</v>
      </c>
      <c r="C56" s="10" t="s">
        <v>193</v>
      </c>
      <c r="D56" s="10" t="s">
        <v>194</v>
      </c>
      <c r="E56" s="10" t="s">
        <v>195</v>
      </c>
      <c r="F56" s="10" t="s">
        <v>196</v>
      </c>
      <c r="G56" s="10" t="s">
        <v>197</v>
      </c>
      <c r="H56" s="10">
        <v>4.419</v>
      </c>
      <c r="I56" s="16" t="s">
        <v>87</v>
      </c>
      <c r="J56" s="10">
        <v>4.419</v>
      </c>
      <c r="K56" s="10"/>
      <c r="L56" s="10">
        <v>5</v>
      </c>
      <c r="M56" s="10" t="s">
        <v>198</v>
      </c>
      <c r="N56" s="10" t="s">
        <v>199</v>
      </c>
      <c r="O56" s="29">
        <v>43831</v>
      </c>
      <c r="P56" s="29">
        <v>44136</v>
      </c>
      <c r="Q56" s="10" t="s">
        <v>100</v>
      </c>
      <c r="R56" s="10" t="s">
        <v>101</v>
      </c>
      <c r="S56" s="42"/>
      <c r="T56" s="42"/>
      <c r="U56" s="42" t="s">
        <v>28</v>
      </c>
      <c r="V56" s="42"/>
    </row>
    <row r="57" ht="50" customHeight="1" spans="1:22">
      <c r="A57" s="10">
        <v>2</v>
      </c>
      <c r="B57" s="17" t="s">
        <v>200</v>
      </c>
      <c r="C57" s="10" t="s">
        <v>193</v>
      </c>
      <c r="D57" s="10" t="s">
        <v>194</v>
      </c>
      <c r="E57" s="10" t="s">
        <v>201</v>
      </c>
      <c r="F57" s="10" t="s">
        <v>202</v>
      </c>
      <c r="G57" s="10" t="s">
        <v>197</v>
      </c>
      <c r="H57" s="10">
        <v>2.6046</v>
      </c>
      <c r="I57" s="16" t="s">
        <v>87</v>
      </c>
      <c r="J57" s="10">
        <v>2.6046</v>
      </c>
      <c r="K57" s="10"/>
      <c r="L57" s="10">
        <v>16</v>
      </c>
      <c r="M57" s="10" t="s">
        <v>198</v>
      </c>
      <c r="N57" s="10" t="s">
        <v>203</v>
      </c>
      <c r="O57" s="29">
        <v>43831</v>
      </c>
      <c r="P57" s="29">
        <v>44136</v>
      </c>
      <c r="Q57" s="10" t="s">
        <v>100</v>
      </c>
      <c r="R57" s="10" t="s">
        <v>101</v>
      </c>
      <c r="S57" s="42"/>
      <c r="T57" s="42"/>
      <c r="U57" s="42" t="s">
        <v>28</v>
      </c>
      <c r="V57" s="42"/>
    </row>
    <row r="58" ht="50" customHeight="1" spans="1:22">
      <c r="A58" s="10">
        <v>3</v>
      </c>
      <c r="B58" s="17" t="s">
        <v>204</v>
      </c>
      <c r="C58" s="10" t="s">
        <v>193</v>
      </c>
      <c r="D58" s="10" t="s">
        <v>194</v>
      </c>
      <c r="E58" s="10" t="s">
        <v>205</v>
      </c>
      <c r="F58" s="10" t="s">
        <v>206</v>
      </c>
      <c r="G58" s="10" t="s">
        <v>207</v>
      </c>
      <c r="H58" s="10">
        <v>17.4325</v>
      </c>
      <c r="I58" s="16" t="s">
        <v>87</v>
      </c>
      <c r="J58" s="10">
        <v>17.4325</v>
      </c>
      <c r="K58" s="10"/>
      <c r="L58" s="10">
        <v>26</v>
      </c>
      <c r="M58" s="10" t="s">
        <v>198</v>
      </c>
      <c r="N58" s="10" t="s">
        <v>208</v>
      </c>
      <c r="O58" s="29">
        <v>43831</v>
      </c>
      <c r="P58" s="29">
        <v>44136</v>
      </c>
      <c r="Q58" s="10" t="s">
        <v>100</v>
      </c>
      <c r="R58" s="10" t="s">
        <v>101</v>
      </c>
      <c r="S58" s="42"/>
      <c r="T58" s="42"/>
      <c r="U58" s="42" t="s">
        <v>28</v>
      </c>
      <c r="V58" s="42"/>
    </row>
    <row r="59" ht="50" customHeight="1" spans="1:22">
      <c r="A59" s="10">
        <v>4</v>
      </c>
      <c r="B59" s="10" t="s">
        <v>209</v>
      </c>
      <c r="C59" s="10" t="s">
        <v>210</v>
      </c>
      <c r="D59" s="10" t="s">
        <v>210</v>
      </c>
      <c r="E59" s="10" t="s">
        <v>211</v>
      </c>
      <c r="F59" s="10" t="s">
        <v>212</v>
      </c>
      <c r="G59" s="10" t="s">
        <v>197</v>
      </c>
      <c r="H59" s="10">
        <v>1.54</v>
      </c>
      <c r="I59" s="16" t="s">
        <v>87</v>
      </c>
      <c r="J59" s="10">
        <v>1.54</v>
      </c>
      <c r="K59" s="10"/>
      <c r="L59" s="10">
        <v>9</v>
      </c>
      <c r="M59" s="10" t="s">
        <v>198</v>
      </c>
      <c r="N59" s="10" t="s">
        <v>213</v>
      </c>
      <c r="O59" s="29">
        <v>43831</v>
      </c>
      <c r="P59" s="29">
        <v>44136</v>
      </c>
      <c r="Q59" s="10" t="s">
        <v>100</v>
      </c>
      <c r="R59" s="10" t="s">
        <v>101</v>
      </c>
      <c r="S59" s="47" t="s">
        <v>26</v>
      </c>
      <c r="T59" s="42"/>
      <c r="U59" s="42"/>
      <c r="V59" s="42"/>
    </row>
    <row r="60" ht="50" customHeight="1" spans="1:22">
      <c r="A60" s="10">
        <v>5</v>
      </c>
      <c r="B60" s="17" t="s">
        <v>214</v>
      </c>
      <c r="C60" s="10" t="s">
        <v>193</v>
      </c>
      <c r="D60" s="10" t="s">
        <v>194</v>
      </c>
      <c r="E60" s="10" t="s">
        <v>215</v>
      </c>
      <c r="F60" s="10" t="s">
        <v>216</v>
      </c>
      <c r="G60" s="10" t="s">
        <v>207</v>
      </c>
      <c r="H60" s="10">
        <v>25.1587</v>
      </c>
      <c r="I60" s="16" t="s">
        <v>87</v>
      </c>
      <c r="J60" s="10">
        <v>25.1587</v>
      </c>
      <c r="K60" s="10"/>
      <c r="L60" s="10">
        <v>57</v>
      </c>
      <c r="M60" s="10" t="s">
        <v>198</v>
      </c>
      <c r="N60" s="10" t="s">
        <v>217</v>
      </c>
      <c r="O60" s="29">
        <v>43831</v>
      </c>
      <c r="P60" s="29">
        <v>44136</v>
      </c>
      <c r="Q60" s="10" t="s">
        <v>100</v>
      </c>
      <c r="R60" s="10" t="s">
        <v>101</v>
      </c>
      <c r="S60" s="42"/>
      <c r="T60" s="42"/>
      <c r="U60" s="42" t="s">
        <v>28</v>
      </c>
      <c r="V60" s="42"/>
    </row>
    <row r="61" ht="50" customHeight="1" spans="1:22">
      <c r="A61" s="10">
        <v>6</v>
      </c>
      <c r="B61" s="17" t="s">
        <v>218</v>
      </c>
      <c r="C61" s="10" t="s">
        <v>219</v>
      </c>
      <c r="D61" s="10" t="s">
        <v>220</v>
      </c>
      <c r="E61" s="10" t="s">
        <v>221</v>
      </c>
      <c r="F61" s="10" t="s">
        <v>222</v>
      </c>
      <c r="G61" s="10" t="s">
        <v>171</v>
      </c>
      <c r="H61" s="10">
        <v>15.36</v>
      </c>
      <c r="I61" s="16" t="s">
        <v>87</v>
      </c>
      <c r="J61" s="10">
        <v>15.36</v>
      </c>
      <c r="K61" s="10"/>
      <c r="L61" s="10">
        <v>18</v>
      </c>
      <c r="M61" s="10" t="s">
        <v>198</v>
      </c>
      <c r="N61" s="10" t="s">
        <v>223</v>
      </c>
      <c r="O61" s="29">
        <v>43831</v>
      </c>
      <c r="P61" s="29">
        <v>44136</v>
      </c>
      <c r="Q61" s="10" t="s">
        <v>100</v>
      </c>
      <c r="R61" s="10" t="s">
        <v>101</v>
      </c>
      <c r="S61" s="42"/>
      <c r="T61" s="42"/>
      <c r="U61" s="42" t="s">
        <v>28</v>
      </c>
      <c r="V61" s="42"/>
    </row>
    <row r="62" ht="50" customHeight="1" spans="1:22">
      <c r="A62" s="10">
        <v>7</v>
      </c>
      <c r="B62" s="17" t="s">
        <v>200</v>
      </c>
      <c r="C62" s="10" t="s">
        <v>219</v>
      </c>
      <c r="D62" s="10" t="s">
        <v>220</v>
      </c>
      <c r="E62" s="10" t="s">
        <v>224</v>
      </c>
      <c r="F62" s="10" t="s">
        <v>202</v>
      </c>
      <c r="G62" s="10" t="s">
        <v>171</v>
      </c>
      <c r="H62" s="10">
        <v>26.112</v>
      </c>
      <c r="I62" s="16" t="s">
        <v>87</v>
      </c>
      <c r="J62" s="10">
        <v>26.112</v>
      </c>
      <c r="K62" s="10"/>
      <c r="L62" s="10">
        <v>15</v>
      </c>
      <c r="M62" s="10" t="s">
        <v>198</v>
      </c>
      <c r="N62" s="10" t="s">
        <v>225</v>
      </c>
      <c r="O62" s="29">
        <v>43831</v>
      </c>
      <c r="P62" s="29">
        <v>44136</v>
      </c>
      <c r="Q62" s="10" t="s">
        <v>100</v>
      </c>
      <c r="R62" s="10" t="s">
        <v>101</v>
      </c>
      <c r="S62" s="42"/>
      <c r="T62" s="42"/>
      <c r="U62" s="42" t="s">
        <v>28</v>
      </c>
      <c r="V62" s="42"/>
    </row>
    <row r="63" ht="50" customHeight="1" spans="1:22">
      <c r="A63" s="10">
        <v>8</v>
      </c>
      <c r="B63" s="17" t="s">
        <v>226</v>
      </c>
      <c r="C63" s="10" t="s">
        <v>219</v>
      </c>
      <c r="D63" s="10" t="s">
        <v>220</v>
      </c>
      <c r="E63" s="10" t="s">
        <v>227</v>
      </c>
      <c r="F63" s="10" t="s">
        <v>228</v>
      </c>
      <c r="G63" s="10" t="s">
        <v>171</v>
      </c>
      <c r="H63" s="10">
        <v>26.8</v>
      </c>
      <c r="I63" s="16" t="s">
        <v>87</v>
      </c>
      <c r="J63" s="10">
        <v>26.8</v>
      </c>
      <c r="K63" s="10"/>
      <c r="L63" s="10">
        <v>5</v>
      </c>
      <c r="M63" s="10" t="s">
        <v>198</v>
      </c>
      <c r="N63" s="10" t="s">
        <v>199</v>
      </c>
      <c r="O63" s="29">
        <v>43831</v>
      </c>
      <c r="P63" s="29">
        <v>44136</v>
      </c>
      <c r="Q63" s="10" t="s">
        <v>100</v>
      </c>
      <c r="R63" s="10" t="s">
        <v>101</v>
      </c>
      <c r="S63" s="42"/>
      <c r="T63" s="42"/>
      <c r="U63" s="42" t="s">
        <v>28</v>
      </c>
      <c r="V63" s="42"/>
    </row>
    <row r="64" ht="43" customHeight="1" spans="1:22">
      <c r="A64" s="9" t="s">
        <v>229</v>
      </c>
      <c r="B64" s="9" t="s">
        <v>230</v>
      </c>
      <c r="C64" s="9"/>
      <c r="D64" s="9"/>
      <c r="E64" s="10"/>
      <c r="F64" s="10"/>
      <c r="G64" s="10"/>
      <c r="H64" s="14">
        <f>H65</f>
        <v>850</v>
      </c>
      <c r="I64" s="14"/>
      <c r="J64" s="14">
        <f>SUM(J65:J66)</f>
        <v>850</v>
      </c>
      <c r="K64" s="25"/>
      <c r="L64" s="25"/>
      <c r="M64" s="10"/>
      <c r="N64" s="10"/>
      <c r="O64" s="26"/>
      <c r="P64" s="26"/>
      <c r="Q64" s="10"/>
      <c r="R64" s="10"/>
      <c r="S64" s="42"/>
      <c r="T64" s="42"/>
      <c r="U64" s="42"/>
      <c r="V64" s="42"/>
    </row>
    <row r="65" ht="29" customHeight="1" spans="1:22">
      <c r="A65" s="19">
        <v>1</v>
      </c>
      <c r="B65" s="19" t="s">
        <v>231</v>
      </c>
      <c r="C65" s="19" t="s">
        <v>31</v>
      </c>
      <c r="D65" s="19" t="s">
        <v>34</v>
      </c>
      <c r="E65" s="19" t="s">
        <v>232</v>
      </c>
      <c r="F65" s="19" t="s">
        <v>233</v>
      </c>
      <c r="G65" s="19" t="s">
        <v>234</v>
      </c>
      <c r="H65" s="48">
        <v>850</v>
      </c>
      <c r="I65" s="16" t="s">
        <v>87</v>
      </c>
      <c r="J65" s="16">
        <v>533.54</v>
      </c>
      <c r="K65" s="65">
        <v>9820</v>
      </c>
      <c r="L65" s="65"/>
      <c r="M65" s="66" t="s">
        <v>235</v>
      </c>
      <c r="N65" s="66" t="s">
        <v>236</v>
      </c>
      <c r="O65" s="27">
        <v>43831</v>
      </c>
      <c r="P65" s="27">
        <v>44166</v>
      </c>
      <c r="Q65" s="19" t="s">
        <v>90</v>
      </c>
      <c r="R65" s="19" t="s">
        <v>90</v>
      </c>
      <c r="S65" s="42"/>
      <c r="T65" s="42"/>
      <c r="U65" s="73" t="s">
        <v>28</v>
      </c>
      <c r="V65" s="42"/>
    </row>
    <row r="66" ht="29" customHeight="1" spans="1:22">
      <c r="A66" s="21"/>
      <c r="B66" s="21"/>
      <c r="C66" s="21"/>
      <c r="D66" s="21"/>
      <c r="E66" s="21"/>
      <c r="F66" s="21"/>
      <c r="G66" s="21"/>
      <c r="H66" s="49"/>
      <c r="I66" s="16" t="s">
        <v>38</v>
      </c>
      <c r="J66" s="16">
        <v>316.46</v>
      </c>
      <c r="K66" s="67"/>
      <c r="L66" s="67"/>
      <c r="M66" s="68"/>
      <c r="N66" s="68"/>
      <c r="O66" s="28"/>
      <c r="P66" s="28"/>
      <c r="Q66" s="21"/>
      <c r="R66" s="21"/>
      <c r="S66" s="42"/>
      <c r="T66" s="42"/>
      <c r="U66" s="74"/>
      <c r="V66" s="42"/>
    </row>
    <row r="67" ht="43" customHeight="1" spans="1:22">
      <c r="A67" s="9" t="s">
        <v>237</v>
      </c>
      <c r="B67" s="9" t="s">
        <v>238</v>
      </c>
      <c r="C67" s="9"/>
      <c r="D67" s="9"/>
      <c r="E67" s="10" t="s">
        <v>239</v>
      </c>
      <c r="F67" s="9"/>
      <c r="G67" s="9"/>
      <c r="H67" s="14">
        <f>SUM(H68:H81)</f>
        <v>64.5</v>
      </c>
      <c r="I67" s="14"/>
      <c r="J67" s="14">
        <f>SUM(J68:J81)</f>
        <v>64.5</v>
      </c>
      <c r="K67" s="25"/>
      <c r="L67" s="25"/>
      <c r="M67" s="10" t="s">
        <v>240</v>
      </c>
      <c r="N67" s="10"/>
      <c r="O67" s="69"/>
      <c r="P67" s="69"/>
      <c r="Q67" s="9"/>
      <c r="R67" s="9"/>
      <c r="S67" s="42"/>
      <c r="T67" s="42"/>
      <c r="U67" s="42"/>
      <c r="V67" s="42"/>
    </row>
    <row r="68" ht="43" customHeight="1" spans="1:22">
      <c r="A68" s="10">
        <v>1</v>
      </c>
      <c r="B68" s="10" t="s">
        <v>238</v>
      </c>
      <c r="C68" s="10" t="s">
        <v>31</v>
      </c>
      <c r="D68" s="10" t="s">
        <v>34</v>
      </c>
      <c r="E68" s="10" t="s">
        <v>241</v>
      </c>
      <c r="F68" s="10" t="s">
        <v>242</v>
      </c>
      <c r="G68" s="10" t="s">
        <v>37</v>
      </c>
      <c r="H68" s="16">
        <v>8.1</v>
      </c>
      <c r="I68" s="16" t="s">
        <v>87</v>
      </c>
      <c r="J68" s="16">
        <v>8.1</v>
      </c>
      <c r="K68" s="24">
        <v>15</v>
      </c>
      <c r="L68" s="24">
        <v>54</v>
      </c>
      <c r="M68" s="10" t="s">
        <v>243</v>
      </c>
      <c r="N68" s="10" t="s">
        <v>244</v>
      </c>
      <c r="O68" s="26">
        <v>43832</v>
      </c>
      <c r="P68" s="26">
        <v>44076</v>
      </c>
      <c r="Q68" s="10" t="s">
        <v>245</v>
      </c>
      <c r="R68" s="10" t="s">
        <v>245</v>
      </c>
      <c r="S68" s="42"/>
      <c r="T68" s="42"/>
      <c r="U68" s="10" t="s">
        <v>246</v>
      </c>
      <c r="V68" s="42"/>
    </row>
    <row r="69" ht="43" customHeight="1" spans="1:22">
      <c r="A69" s="10">
        <v>2</v>
      </c>
      <c r="B69" s="10" t="s">
        <v>238</v>
      </c>
      <c r="C69" s="10" t="s">
        <v>31</v>
      </c>
      <c r="D69" s="10" t="s">
        <v>34</v>
      </c>
      <c r="E69" s="10" t="s">
        <v>247</v>
      </c>
      <c r="F69" s="10" t="s">
        <v>248</v>
      </c>
      <c r="G69" s="10" t="s">
        <v>37</v>
      </c>
      <c r="H69" s="16">
        <v>2.7</v>
      </c>
      <c r="I69" s="16" t="s">
        <v>87</v>
      </c>
      <c r="J69" s="16">
        <v>2.7</v>
      </c>
      <c r="K69" s="24">
        <v>4</v>
      </c>
      <c r="L69" s="24">
        <v>18</v>
      </c>
      <c r="M69" s="10" t="s">
        <v>249</v>
      </c>
      <c r="N69" s="10" t="s">
        <v>250</v>
      </c>
      <c r="O69" s="26">
        <v>43832</v>
      </c>
      <c r="P69" s="26">
        <v>44077</v>
      </c>
      <c r="Q69" s="10" t="s">
        <v>245</v>
      </c>
      <c r="R69" s="10" t="s">
        <v>245</v>
      </c>
      <c r="S69" s="42"/>
      <c r="T69" s="42"/>
      <c r="U69" s="10" t="s">
        <v>246</v>
      </c>
      <c r="V69" s="42"/>
    </row>
    <row r="70" ht="43" customHeight="1" spans="1:22">
      <c r="A70" s="10">
        <v>3</v>
      </c>
      <c r="B70" s="10" t="s">
        <v>238</v>
      </c>
      <c r="C70" s="10" t="s">
        <v>31</v>
      </c>
      <c r="D70" s="10" t="s">
        <v>34</v>
      </c>
      <c r="E70" s="10" t="s">
        <v>251</v>
      </c>
      <c r="F70" s="10" t="s">
        <v>51</v>
      </c>
      <c r="G70" s="10" t="s">
        <v>37</v>
      </c>
      <c r="H70" s="16">
        <v>0.45</v>
      </c>
      <c r="I70" s="16" t="s">
        <v>87</v>
      </c>
      <c r="J70" s="16">
        <v>0.45</v>
      </c>
      <c r="K70" s="24">
        <v>1</v>
      </c>
      <c r="L70" s="24">
        <v>3</v>
      </c>
      <c r="M70" s="10" t="s">
        <v>252</v>
      </c>
      <c r="N70" s="10" t="s">
        <v>253</v>
      </c>
      <c r="O70" s="26">
        <v>43832</v>
      </c>
      <c r="P70" s="26">
        <v>44078</v>
      </c>
      <c r="Q70" s="10" t="s">
        <v>245</v>
      </c>
      <c r="R70" s="10" t="s">
        <v>245</v>
      </c>
      <c r="S70" s="42"/>
      <c r="T70" s="42"/>
      <c r="U70" s="10" t="s">
        <v>246</v>
      </c>
      <c r="V70" s="42"/>
    </row>
    <row r="71" ht="43" customHeight="1" spans="1:22">
      <c r="A71" s="10">
        <v>4</v>
      </c>
      <c r="B71" s="10" t="s">
        <v>238</v>
      </c>
      <c r="C71" s="10" t="s">
        <v>31</v>
      </c>
      <c r="D71" s="10" t="s">
        <v>34</v>
      </c>
      <c r="E71" s="10" t="s">
        <v>254</v>
      </c>
      <c r="F71" s="10" t="s">
        <v>36</v>
      </c>
      <c r="G71" s="10" t="s">
        <v>37</v>
      </c>
      <c r="H71" s="16">
        <v>2.25</v>
      </c>
      <c r="I71" s="16" t="s">
        <v>87</v>
      </c>
      <c r="J71" s="16">
        <v>2.25</v>
      </c>
      <c r="K71" s="24">
        <v>5</v>
      </c>
      <c r="L71" s="24">
        <v>15</v>
      </c>
      <c r="M71" s="10" t="s">
        <v>255</v>
      </c>
      <c r="N71" s="10" t="s">
        <v>256</v>
      </c>
      <c r="O71" s="26">
        <v>43832</v>
      </c>
      <c r="P71" s="26">
        <v>44081</v>
      </c>
      <c r="Q71" s="10" t="s">
        <v>245</v>
      </c>
      <c r="R71" s="10" t="s">
        <v>245</v>
      </c>
      <c r="S71" s="42"/>
      <c r="T71" s="42"/>
      <c r="U71" s="10" t="s">
        <v>246</v>
      </c>
      <c r="V71" s="42"/>
    </row>
    <row r="72" ht="43" customHeight="1" spans="1:22">
      <c r="A72" s="10">
        <v>5</v>
      </c>
      <c r="B72" s="10" t="s">
        <v>238</v>
      </c>
      <c r="C72" s="10" t="s">
        <v>31</v>
      </c>
      <c r="D72" s="10" t="s">
        <v>34</v>
      </c>
      <c r="E72" s="10" t="s">
        <v>251</v>
      </c>
      <c r="F72" s="10" t="s">
        <v>257</v>
      </c>
      <c r="G72" s="10" t="s">
        <v>37</v>
      </c>
      <c r="H72" s="16">
        <v>2.55</v>
      </c>
      <c r="I72" s="16" t="s">
        <v>87</v>
      </c>
      <c r="J72" s="16">
        <v>2.55</v>
      </c>
      <c r="K72" s="24">
        <v>5</v>
      </c>
      <c r="L72" s="24">
        <v>17</v>
      </c>
      <c r="M72" s="10" t="s">
        <v>258</v>
      </c>
      <c r="N72" s="10" t="s">
        <v>259</v>
      </c>
      <c r="O72" s="26">
        <v>43832</v>
      </c>
      <c r="P72" s="26">
        <v>44082</v>
      </c>
      <c r="Q72" s="10" t="s">
        <v>245</v>
      </c>
      <c r="R72" s="10" t="s">
        <v>245</v>
      </c>
      <c r="S72" s="42"/>
      <c r="T72" s="42"/>
      <c r="U72" s="10" t="s">
        <v>246</v>
      </c>
      <c r="V72" s="42"/>
    </row>
    <row r="73" ht="43" customHeight="1" spans="1:22">
      <c r="A73" s="10">
        <v>6</v>
      </c>
      <c r="B73" s="10" t="s">
        <v>238</v>
      </c>
      <c r="C73" s="10" t="s">
        <v>31</v>
      </c>
      <c r="D73" s="10" t="s">
        <v>34</v>
      </c>
      <c r="E73" s="10" t="s">
        <v>241</v>
      </c>
      <c r="F73" s="10" t="s">
        <v>260</v>
      </c>
      <c r="G73" s="10" t="s">
        <v>37</v>
      </c>
      <c r="H73" s="16">
        <v>7.8</v>
      </c>
      <c r="I73" s="16" t="s">
        <v>87</v>
      </c>
      <c r="J73" s="16">
        <v>7.8</v>
      </c>
      <c r="K73" s="24">
        <v>11</v>
      </c>
      <c r="L73" s="24">
        <v>52</v>
      </c>
      <c r="M73" s="10" t="s">
        <v>261</v>
      </c>
      <c r="N73" s="10" t="s">
        <v>262</v>
      </c>
      <c r="O73" s="26">
        <v>43832</v>
      </c>
      <c r="P73" s="26">
        <v>44083</v>
      </c>
      <c r="Q73" s="10" t="s">
        <v>245</v>
      </c>
      <c r="R73" s="10" t="s">
        <v>245</v>
      </c>
      <c r="S73" s="42"/>
      <c r="T73" s="42"/>
      <c r="U73" s="10" t="s">
        <v>246</v>
      </c>
      <c r="V73" s="42"/>
    </row>
    <row r="74" ht="43" customHeight="1" spans="1:22">
      <c r="A74" s="10">
        <v>7</v>
      </c>
      <c r="B74" s="10" t="s">
        <v>238</v>
      </c>
      <c r="C74" s="10" t="s">
        <v>31</v>
      </c>
      <c r="D74" s="10" t="s">
        <v>34</v>
      </c>
      <c r="E74" s="10" t="s">
        <v>263</v>
      </c>
      <c r="F74" s="10" t="s">
        <v>264</v>
      </c>
      <c r="G74" s="10" t="s">
        <v>37</v>
      </c>
      <c r="H74" s="16">
        <v>10.05</v>
      </c>
      <c r="I74" s="16" t="s">
        <v>87</v>
      </c>
      <c r="J74" s="16">
        <v>10.05</v>
      </c>
      <c r="K74" s="24">
        <v>18</v>
      </c>
      <c r="L74" s="24">
        <v>67</v>
      </c>
      <c r="M74" s="10" t="s">
        <v>265</v>
      </c>
      <c r="N74" s="10" t="s">
        <v>266</v>
      </c>
      <c r="O74" s="26">
        <v>43832</v>
      </c>
      <c r="P74" s="26">
        <v>44084</v>
      </c>
      <c r="Q74" s="10" t="s">
        <v>245</v>
      </c>
      <c r="R74" s="10" t="s">
        <v>245</v>
      </c>
      <c r="S74" s="42"/>
      <c r="T74" s="42"/>
      <c r="U74" s="10" t="s">
        <v>246</v>
      </c>
      <c r="V74" s="42"/>
    </row>
    <row r="75" ht="43" customHeight="1" spans="1:22">
      <c r="A75" s="10">
        <v>8</v>
      </c>
      <c r="B75" s="10" t="s">
        <v>238</v>
      </c>
      <c r="C75" s="10" t="s">
        <v>31</v>
      </c>
      <c r="D75" s="10" t="s">
        <v>34</v>
      </c>
      <c r="E75" s="10" t="s">
        <v>251</v>
      </c>
      <c r="F75" s="10" t="s">
        <v>267</v>
      </c>
      <c r="G75" s="10" t="s">
        <v>37</v>
      </c>
      <c r="H75" s="16">
        <v>1.05</v>
      </c>
      <c r="I75" s="16" t="s">
        <v>87</v>
      </c>
      <c r="J75" s="16">
        <v>1.05</v>
      </c>
      <c r="K75" s="24">
        <v>2</v>
      </c>
      <c r="L75" s="24">
        <v>7</v>
      </c>
      <c r="M75" s="10" t="s">
        <v>268</v>
      </c>
      <c r="N75" s="10" t="s">
        <v>269</v>
      </c>
      <c r="O75" s="26">
        <v>43832</v>
      </c>
      <c r="P75" s="26">
        <v>44085</v>
      </c>
      <c r="Q75" s="10" t="s">
        <v>245</v>
      </c>
      <c r="R75" s="10" t="s">
        <v>245</v>
      </c>
      <c r="S75" s="42"/>
      <c r="T75" s="42"/>
      <c r="U75" s="10" t="s">
        <v>246</v>
      </c>
      <c r="V75" s="42"/>
    </row>
    <row r="76" ht="43" customHeight="1" spans="1:22">
      <c r="A76" s="10">
        <v>9</v>
      </c>
      <c r="B76" s="10" t="s">
        <v>238</v>
      </c>
      <c r="C76" s="10" t="s">
        <v>31</v>
      </c>
      <c r="D76" s="10" t="s">
        <v>34</v>
      </c>
      <c r="E76" s="10" t="s">
        <v>270</v>
      </c>
      <c r="F76" s="10" t="s">
        <v>271</v>
      </c>
      <c r="G76" s="10" t="s">
        <v>37</v>
      </c>
      <c r="H76" s="16">
        <v>2.4</v>
      </c>
      <c r="I76" s="16" t="s">
        <v>87</v>
      </c>
      <c r="J76" s="16">
        <v>2.4</v>
      </c>
      <c r="K76" s="24">
        <v>6</v>
      </c>
      <c r="L76" s="24">
        <v>16</v>
      </c>
      <c r="M76" s="10" t="s">
        <v>272</v>
      </c>
      <c r="N76" s="10" t="s">
        <v>273</v>
      </c>
      <c r="O76" s="26">
        <v>43832</v>
      </c>
      <c r="P76" s="26">
        <v>44086</v>
      </c>
      <c r="Q76" s="10" t="s">
        <v>245</v>
      </c>
      <c r="R76" s="10" t="s">
        <v>245</v>
      </c>
      <c r="S76" s="42"/>
      <c r="T76" s="42"/>
      <c r="U76" s="10" t="s">
        <v>246</v>
      </c>
      <c r="V76" s="42"/>
    </row>
    <row r="77" ht="43" customHeight="1" spans="1:22">
      <c r="A77" s="10">
        <v>10</v>
      </c>
      <c r="B77" s="10" t="s">
        <v>238</v>
      </c>
      <c r="C77" s="10" t="s">
        <v>31</v>
      </c>
      <c r="D77" s="10" t="s">
        <v>34</v>
      </c>
      <c r="E77" s="10" t="s">
        <v>274</v>
      </c>
      <c r="F77" s="10" t="s">
        <v>82</v>
      </c>
      <c r="G77" s="10" t="s">
        <v>37</v>
      </c>
      <c r="H77" s="16">
        <v>0.9</v>
      </c>
      <c r="I77" s="16" t="s">
        <v>87</v>
      </c>
      <c r="J77" s="16">
        <v>0.9</v>
      </c>
      <c r="K77" s="24">
        <v>2</v>
      </c>
      <c r="L77" s="24">
        <v>6</v>
      </c>
      <c r="M77" s="10" t="s">
        <v>275</v>
      </c>
      <c r="N77" s="10" t="s">
        <v>276</v>
      </c>
      <c r="O77" s="26">
        <v>43832</v>
      </c>
      <c r="P77" s="26">
        <v>44087</v>
      </c>
      <c r="Q77" s="10" t="s">
        <v>245</v>
      </c>
      <c r="R77" s="10" t="s">
        <v>245</v>
      </c>
      <c r="S77" s="42"/>
      <c r="T77" s="42"/>
      <c r="U77" s="10" t="s">
        <v>246</v>
      </c>
      <c r="V77" s="42"/>
    </row>
    <row r="78" ht="43" customHeight="1" spans="1:22">
      <c r="A78" s="10">
        <v>11</v>
      </c>
      <c r="B78" s="10" t="s">
        <v>238</v>
      </c>
      <c r="C78" s="10" t="s">
        <v>31</v>
      </c>
      <c r="D78" s="10" t="s">
        <v>34</v>
      </c>
      <c r="E78" s="10" t="s">
        <v>277</v>
      </c>
      <c r="F78" s="10" t="s">
        <v>278</v>
      </c>
      <c r="G78" s="10" t="s">
        <v>37</v>
      </c>
      <c r="H78" s="16">
        <v>9.15</v>
      </c>
      <c r="I78" s="16" t="s">
        <v>87</v>
      </c>
      <c r="J78" s="16">
        <v>9.15</v>
      </c>
      <c r="K78" s="24">
        <v>15</v>
      </c>
      <c r="L78" s="24">
        <v>61</v>
      </c>
      <c r="M78" s="10" t="s">
        <v>279</v>
      </c>
      <c r="N78" s="10" t="s">
        <v>280</v>
      </c>
      <c r="O78" s="26">
        <v>43832</v>
      </c>
      <c r="P78" s="26">
        <v>44088</v>
      </c>
      <c r="Q78" s="10" t="s">
        <v>245</v>
      </c>
      <c r="R78" s="10" t="s">
        <v>245</v>
      </c>
      <c r="S78" s="42"/>
      <c r="T78" s="42"/>
      <c r="U78" s="10" t="s">
        <v>246</v>
      </c>
      <c r="V78" s="42"/>
    </row>
    <row r="79" ht="43" customHeight="1" spans="1:22">
      <c r="A79" s="10">
        <v>12</v>
      </c>
      <c r="B79" s="10" t="s">
        <v>238</v>
      </c>
      <c r="C79" s="10" t="s">
        <v>31</v>
      </c>
      <c r="D79" s="10" t="s">
        <v>34</v>
      </c>
      <c r="E79" s="10" t="s">
        <v>247</v>
      </c>
      <c r="F79" s="10" t="s">
        <v>281</v>
      </c>
      <c r="G79" s="10" t="s">
        <v>37</v>
      </c>
      <c r="H79" s="16">
        <v>6.9</v>
      </c>
      <c r="I79" s="16" t="s">
        <v>87</v>
      </c>
      <c r="J79" s="16">
        <v>6.9</v>
      </c>
      <c r="K79" s="24">
        <v>11</v>
      </c>
      <c r="L79" s="24">
        <v>46</v>
      </c>
      <c r="M79" s="10" t="s">
        <v>282</v>
      </c>
      <c r="N79" s="10" t="s">
        <v>283</v>
      </c>
      <c r="O79" s="26">
        <v>43832</v>
      </c>
      <c r="P79" s="26">
        <v>44089</v>
      </c>
      <c r="Q79" s="10" t="s">
        <v>245</v>
      </c>
      <c r="R79" s="10" t="s">
        <v>245</v>
      </c>
      <c r="S79" s="42"/>
      <c r="T79" s="42"/>
      <c r="U79" s="10" t="s">
        <v>246</v>
      </c>
      <c r="V79" s="42"/>
    </row>
    <row r="80" ht="43" customHeight="1" spans="1:22">
      <c r="A80" s="10">
        <v>13</v>
      </c>
      <c r="B80" s="10" t="s">
        <v>238</v>
      </c>
      <c r="C80" s="10" t="s">
        <v>31</v>
      </c>
      <c r="D80" s="10" t="s">
        <v>34</v>
      </c>
      <c r="E80" s="10" t="s">
        <v>284</v>
      </c>
      <c r="F80" s="10" t="s">
        <v>285</v>
      </c>
      <c r="G80" s="10" t="s">
        <v>37</v>
      </c>
      <c r="H80" s="16">
        <v>2.7</v>
      </c>
      <c r="I80" s="16" t="s">
        <v>87</v>
      </c>
      <c r="J80" s="16">
        <v>2.7</v>
      </c>
      <c r="K80" s="24">
        <v>8</v>
      </c>
      <c r="L80" s="24">
        <v>18</v>
      </c>
      <c r="M80" s="10" t="s">
        <v>286</v>
      </c>
      <c r="N80" s="10" t="s">
        <v>287</v>
      </c>
      <c r="O80" s="26">
        <v>43833</v>
      </c>
      <c r="P80" s="26">
        <v>44090</v>
      </c>
      <c r="Q80" s="10" t="s">
        <v>245</v>
      </c>
      <c r="R80" s="10" t="s">
        <v>245</v>
      </c>
      <c r="S80" s="42"/>
      <c r="T80" s="42"/>
      <c r="U80" s="10" t="s">
        <v>246</v>
      </c>
      <c r="V80" s="42"/>
    </row>
    <row r="81" ht="43" customHeight="1" spans="1:22">
      <c r="A81" s="10">
        <v>14</v>
      </c>
      <c r="B81" s="10" t="s">
        <v>238</v>
      </c>
      <c r="C81" s="10" t="s">
        <v>31</v>
      </c>
      <c r="D81" s="10" t="s">
        <v>34</v>
      </c>
      <c r="E81" s="10" t="s">
        <v>247</v>
      </c>
      <c r="F81" s="10" t="s">
        <v>288</v>
      </c>
      <c r="G81" s="10" t="s">
        <v>37</v>
      </c>
      <c r="H81" s="16">
        <v>7.5</v>
      </c>
      <c r="I81" s="16" t="s">
        <v>87</v>
      </c>
      <c r="J81" s="16">
        <v>7.5</v>
      </c>
      <c r="K81" s="24">
        <v>12</v>
      </c>
      <c r="L81" s="24">
        <v>50</v>
      </c>
      <c r="M81" s="10" t="s">
        <v>289</v>
      </c>
      <c r="N81" s="10" t="s">
        <v>290</v>
      </c>
      <c r="O81" s="26">
        <v>43833</v>
      </c>
      <c r="P81" s="26">
        <v>44090</v>
      </c>
      <c r="Q81" s="10" t="s">
        <v>245</v>
      </c>
      <c r="R81" s="10" t="s">
        <v>245</v>
      </c>
      <c r="S81" s="42"/>
      <c r="T81" s="42"/>
      <c r="U81" s="10" t="s">
        <v>246</v>
      </c>
      <c r="V81" s="42"/>
    </row>
    <row r="82" ht="43" customHeight="1" spans="1:22">
      <c r="A82" s="9" t="s">
        <v>291</v>
      </c>
      <c r="B82" s="9" t="s">
        <v>292</v>
      </c>
      <c r="C82" s="9"/>
      <c r="D82" s="9"/>
      <c r="E82" s="10" t="s">
        <v>293</v>
      </c>
      <c r="F82" s="9"/>
      <c r="G82" s="9"/>
      <c r="H82" s="14">
        <f>SUM(H83:H99)</f>
        <v>531.3561</v>
      </c>
      <c r="I82" s="14"/>
      <c r="J82" s="14">
        <f>SUM(J83:J99)</f>
        <v>531.3561</v>
      </c>
      <c r="K82" s="25"/>
      <c r="L82" s="25"/>
      <c r="M82" s="10" t="s">
        <v>294</v>
      </c>
      <c r="N82" s="10"/>
      <c r="O82" s="69"/>
      <c r="P82" s="69"/>
      <c r="Q82" s="9"/>
      <c r="R82" s="9"/>
      <c r="S82" s="42"/>
      <c r="T82" s="42"/>
      <c r="U82" s="42"/>
      <c r="V82" s="42"/>
    </row>
    <row r="83" ht="45" customHeight="1" spans="1:22">
      <c r="A83" s="10">
        <v>1</v>
      </c>
      <c r="B83" s="10" t="s">
        <v>292</v>
      </c>
      <c r="C83" s="10" t="s">
        <v>31</v>
      </c>
      <c r="D83" s="10" t="s">
        <v>34</v>
      </c>
      <c r="E83" s="10" t="s">
        <v>295</v>
      </c>
      <c r="F83" s="10" t="s">
        <v>242</v>
      </c>
      <c r="G83" s="10" t="s">
        <v>37</v>
      </c>
      <c r="H83" s="16">
        <v>35.85</v>
      </c>
      <c r="I83" s="16" t="s">
        <v>87</v>
      </c>
      <c r="J83" s="16">
        <v>35.85</v>
      </c>
      <c r="K83" s="24">
        <v>60</v>
      </c>
      <c r="L83" s="24">
        <v>239</v>
      </c>
      <c r="M83" s="10" t="s">
        <v>296</v>
      </c>
      <c r="N83" s="10" t="s">
        <v>297</v>
      </c>
      <c r="O83" s="26">
        <v>43832</v>
      </c>
      <c r="P83" s="26">
        <v>44137</v>
      </c>
      <c r="Q83" s="10" t="s">
        <v>245</v>
      </c>
      <c r="R83" s="10" t="s">
        <v>245</v>
      </c>
      <c r="S83" s="42"/>
      <c r="T83" s="42"/>
      <c r="U83" s="10" t="s">
        <v>246</v>
      </c>
      <c r="V83" s="42"/>
    </row>
    <row r="84" ht="45" customHeight="1" spans="1:22">
      <c r="A84" s="10">
        <v>2</v>
      </c>
      <c r="B84" s="10" t="s">
        <v>292</v>
      </c>
      <c r="C84" s="10" t="s">
        <v>31</v>
      </c>
      <c r="D84" s="10" t="s">
        <v>34</v>
      </c>
      <c r="E84" s="10" t="s">
        <v>298</v>
      </c>
      <c r="F84" s="50" t="s">
        <v>264</v>
      </c>
      <c r="G84" s="50" t="s">
        <v>37</v>
      </c>
      <c r="H84" s="51">
        <v>105</v>
      </c>
      <c r="I84" s="16" t="s">
        <v>87</v>
      </c>
      <c r="J84" s="51">
        <v>105</v>
      </c>
      <c r="K84" s="70">
        <v>175</v>
      </c>
      <c r="L84" s="70">
        <v>700</v>
      </c>
      <c r="M84" s="10" t="s">
        <v>299</v>
      </c>
      <c r="N84" s="10" t="s">
        <v>300</v>
      </c>
      <c r="O84" s="26">
        <v>43832</v>
      </c>
      <c r="P84" s="26">
        <v>44138</v>
      </c>
      <c r="Q84" s="10" t="s">
        <v>245</v>
      </c>
      <c r="R84" s="10" t="s">
        <v>245</v>
      </c>
      <c r="S84" s="42"/>
      <c r="T84" s="42"/>
      <c r="U84" s="10" t="s">
        <v>246</v>
      </c>
      <c r="V84" s="42"/>
    </row>
    <row r="85" ht="45" customHeight="1" spans="1:22">
      <c r="A85" s="10">
        <v>3</v>
      </c>
      <c r="B85" s="10" t="s">
        <v>292</v>
      </c>
      <c r="C85" s="10" t="s">
        <v>31</v>
      </c>
      <c r="D85" s="10" t="s">
        <v>34</v>
      </c>
      <c r="E85" s="10" t="s">
        <v>301</v>
      </c>
      <c r="F85" s="50" t="s">
        <v>248</v>
      </c>
      <c r="G85" s="50" t="s">
        <v>37</v>
      </c>
      <c r="H85" s="51">
        <v>18.6</v>
      </c>
      <c r="I85" s="16" t="s">
        <v>87</v>
      </c>
      <c r="J85" s="51">
        <v>18.6</v>
      </c>
      <c r="K85" s="70">
        <v>32</v>
      </c>
      <c r="L85" s="70">
        <v>124</v>
      </c>
      <c r="M85" s="10" t="s">
        <v>302</v>
      </c>
      <c r="N85" s="10" t="s">
        <v>303</v>
      </c>
      <c r="O85" s="26">
        <v>43832</v>
      </c>
      <c r="P85" s="26">
        <v>44139</v>
      </c>
      <c r="Q85" s="10" t="s">
        <v>245</v>
      </c>
      <c r="R85" s="10" t="s">
        <v>245</v>
      </c>
      <c r="S85" s="42"/>
      <c r="T85" s="42"/>
      <c r="U85" s="10" t="s">
        <v>246</v>
      </c>
      <c r="V85" s="42"/>
    </row>
    <row r="86" ht="21" customHeight="1" spans="1:22">
      <c r="A86" s="19">
        <v>4</v>
      </c>
      <c r="B86" s="19" t="s">
        <v>292</v>
      </c>
      <c r="C86" s="19" t="s">
        <v>31</v>
      </c>
      <c r="D86" s="19" t="s">
        <v>34</v>
      </c>
      <c r="E86" s="19" t="s">
        <v>304</v>
      </c>
      <c r="F86" s="52" t="s">
        <v>82</v>
      </c>
      <c r="G86" s="52" t="s">
        <v>37</v>
      </c>
      <c r="H86" s="53">
        <v>121.65</v>
      </c>
      <c r="I86" s="16" t="s">
        <v>87</v>
      </c>
      <c r="J86" s="51">
        <v>117.3961</v>
      </c>
      <c r="K86" s="71">
        <v>189</v>
      </c>
      <c r="L86" s="71">
        <v>811</v>
      </c>
      <c r="M86" s="19" t="s">
        <v>305</v>
      </c>
      <c r="N86" s="19" t="s">
        <v>306</v>
      </c>
      <c r="O86" s="27">
        <v>43832</v>
      </c>
      <c r="P86" s="27">
        <v>44140</v>
      </c>
      <c r="Q86" s="19" t="s">
        <v>245</v>
      </c>
      <c r="R86" s="19" t="s">
        <v>245</v>
      </c>
      <c r="S86" s="73"/>
      <c r="T86" s="73"/>
      <c r="U86" s="73" t="s">
        <v>246</v>
      </c>
      <c r="V86" s="73"/>
    </row>
    <row r="87" ht="21" customHeight="1" spans="1:22">
      <c r="A87" s="21"/>
      <c r="B87" s="21"/>
      <c r="C87" s="21"/>
      <c r="D87" s="21"/>
      <c r="E87" s="21"/>
      <c r="F87" s="54"/>
      <c r="G87" s="54"/>
      <c r="H87" s="55"/>
      <c r="I87" s="16" t="s">
        <v>38</v>
      </c>
      <c r="J87" s="51">
        <v>4.2539</v>
      </c>
      <c r="K87" s="72"/>
      <c r="L87" s="72"/>
      <c r="M87" s="21"/>
      <c r="N87" s="21"/>
      <c r="O87" s="28"/>
      <c r="P87" s="28"/>
      <c r="Q87" s="21"/>
      <c r="R87" s="21"/>
      <c r="S87" s="74"/>
      <c r="T87" s="74"/>
      <c r="U87" s="74"/>
      <c r="V87" s="74"/>
    </row>
    <row r="88" ht="45" customHeight="1" spans="1:22">
      <c r="A88" s="10">
        <v>5</v>
      </c>
      <c r="B88" s="10" t="s">
        <v>292</v>
      </c>
      <c r="C88" s="10" t="s">
        <v>31</v>
      </c>
      <c r="D88" s="10" t="s">
        <v>34</v>
      </c>
      <c r="E88" s="10" t="s">
        <v>301</v>
      </c>
      <c r="F88" s="50" t="s">
        <v>278</v>
      </c>
      <c r="G88" s="50" t="s">
        <v>37</v>
      </c>
      <c r="H88" s="51">
        <v>21.75</v>
      </c>
      <c r="I88" s="16" t="s">
        <v>38</v>
      </c>
      <c r="J88" s="51">
        <v>21.75</v>
      </c>
      <c r="K88" s="70">
        <v>32</v>
      </c>
      <c r="L88" s="70">
        <v>145</v>
      </c>
      <c r="M88" s="10" t="s">
        <v>307</v>
      </c>
      <c r="N88" s="10" t="s">
        <v>308</v>
      </c>
      <c r="O88" s="26">
        <v>43832</v>
      </c>
      <c r="P88" s="26">
        <v>44141</v>
      </c>
      <c r="Q88" s="10" t="s">
        <v>245</v>
      </c>
      <c r="R88" s="10" t="s">
        <v>245</v>
      </c>
      <c r="S88" s="42"/>
      <c r="T88" s="42"/>
      <c r="U88" s="10" t="s">
        <v>246</v>
      </c>
      <c r="V88" s="42"/>
    </row>
    <row r="89" ht="45" customHeight="1" spans="1:22">
      <c r="A89" s="10">
        <v>6</v>
      </c>
      <c r="B89" s="10" t="s">
        <v>292</v>
      </c>
      <c r="C89" s="10" t="s">
        <v>31</v>
      </c>
      <c r="D89" s="10" t="s">
        <v>34</v>
      </c>
      <c r="E89" s="10" t="s">
        <v>309</v>
      </c>
      <c r="F89" s="10" t="s">
        <v>288</v>
      </c>
      <c r="G89" s="50" t="s">
        <v>37</v>
      </c>
      <c r="H89" s="16">
        <v>8.4</v>
      </c>
      <c r="I89" s="16" t="s">
        <v>38</v>
      </c>
      <c r="J89" s="16">
        <v>8.4</v>
      </c>
      <c r="K89" s="24">
        <v>14</v>
      </c>
      <c r="L89" s="24">
        <v>56</v>
      </c>
      <c r="M89" s="10" t="s">
        <v>310</v>
      </c>
      <c r="N89" s="10" t="s">
        <v>311</v>
      </c>
      <c r="O89" s="26">
        <v>43832</v>
      </c>
      <c r="P89" s="26">
        <v>44142</v>
      </c>
      <c r="Q89" s="10" t="s">
        <v>245</v>
      </c>
      <c r="R89" s="10" t="s">
        <v>245</v>
      </c>
      <c r="S89" s="42"/>
      <c r="T89" s="42"/>
      <c r="U89" s="10" t="s">
        <v>246</v>
      </c>
      <c r="V89" s="42"/>
    </row>
    <row r="90" ht="45" customHeight="1" spans="1:22">
      <c r="A90" s="10">
        <v>7</v>
      </c>
      <c r="B90" s="10" t="s">
        <v>292</v>
      </c>
      <c r="C90" s="10" t="s">
        <v>31</v>
      </c>
      <c r="D90" s="10" t="s">
        <v>34</v>
      </c>
      <c r="E90" s="10" t="s">
        <v>312</v>
      </c>
      <c r="F90" s="56" t="s">
        <v>281</v>
      </c>
      <c r="G90" s="50" t="s">
        <v>37</v>
      </c>
      <c r="H90" s="51">
        <v>1.8</v>
      </c>
      <c r="I90" s="16" t="s">
        <v>38</v>
      </c>
      <c r="J90" s="51">
        <v>1.8</v>
      </c>
      <c r="K90" s="70">
        <v>4</v>
      </c>
      <c r="L90" s="70">
        <v>12</v>
      </c>
      <c r="M90" s="10" t="s">
        <v>313</v>
      </c>
      <c r="N90" s="10" t="s">
        <v>314</v>
      </c>
      <c r="O90" s="26">
        <v>43832</v>
      </c>
      <c r="P90" s="26">
        <v>44143</v>
      </c>
      <c r="Q90" s="10" t="s">
        <v>245</v>
      </c>
      <c r="R90" s="10" t="s">
        <v>245</v>
      </c>
      <c r="S90" s="42"/>
      <c r="T90" s="42"/>
      <c r="U90" s="10" t="s">
        <v>246</v>
      </c>
      <c r="V90" s="42"/>
    </row>
    <row r="91" ht="45" customHeight="1" spans="1:22">
      <c r="A91" s="10">
        <v>8</v>
      </c>
      <c r="B91" s="10" t="s">
        <v>292</v>
      </c>
      <c r="C91" s="10" t="s">
        <v>31</v>
      </c>
      <c r="D91" s="10" t="s">
        <v>34</v>
      </c>
      <c r="E91" s="10" t="s">
        <v>315</v>
      </c>
      <c r="F91" s="10" t="s">
        <v>285</v>
      </c>
      <c r="G91" s="50" t="s">
        <v>37</v>
      </c>
      <c r="H91" s="51">
        <v>19.2</v>
      </c>
      <c r="I91" s="16" t="s">
        <v>38</v>
      </c>
      <c r="J91" s="51">
        <v>19.2</v>
      </c>
      <c r="K91" s="70">
        <v>31</v>
      </c>
      <c r="L91" s="70">
        <v>128</v>
      </c>
      <c r="M91" s="10" t="s">
        <v>316</v>
      </c>
      <c r="N91" s="10" t="s">
        <v>317</v>
      </c>
      <c r="O91" s="26">
        <v>43832</v>
      </c>
      <c r="P91" s="26">
        <v>44144</v>
      </c>
      <c r="Q91" s="10" t="s">
        <v>245</v>
      </c>
      <c r="R91" s="10" t="s">
        <v>245</v>
      </c>
      <c r="S91" s="42"/>
      <c r="T91" s="42"/>
      <c r="U91" s="10" t="s">
        <v>246</v>
      </c>
      <c r="V91" s="42"/>
    </row>
    <row r="92" ht="45" customHeight="1" spans="1:22">
      <c r="A92" s="10">
        <v>9</v>
      </c>
      <c r="B92" s="10" t="s">
        <v>292</v>
      </c>
      <c r="C92" s="10" t="s">
        <v>31</v>
      </c>
      <c r="D92" s="10" t="s">
        <v>34</v>
      </c>
      <c r="E92" s="10" t="s">
        <v>318</v>
      </c>
      <c r="F92" s="10" t="s">
        <v>257</v>
      </c>
      <c r="G92" s="50" t="s">
        <v>37</v>
      </c>
      <c r="H92" s="51">
        <v>30.45</v>
      </c>
      <c r="I92" s="16" t="s">
        <v>38</v>
      </c>
      <c r="J92" s="51">
        <v>30.45</v>
      </c>
      <c r="K92" s="70">
        <v>45</v>
      </c>
      <c r="L92" s="70">
        <v>203</v>
      </c>
      <c r="M92" s="10" t="s">
        <v>319</v>
      </c>
      <c r="N92" s="10" t="s">
        <v>320</v>
      </c>
      <c r="O92" s="26">
        <v>43832</v>
      </c>
      <c r="P92" s="26">
        <v>44145</v>
      </c>
      <c r="Q92" s="10" t="s">
        <v>245</v>
      </c>
      <c r="R92" s="10" t="s">
        <v>245</v>
      </c>
      <c r="S92" s="42"/>
      <c r="T92" s="42"/>
      <c r="U92" s="10" t="s">
        <v>246</v>
      </c>
      <c r="V92" s="42"/>
    </row>
    <row r="93" ht="45" customHeight="1" spans="1:22">
      <c r="A93" s="10">
        <v>10</v>
      </c>
      <c r="B93" s="10" t="s">
        <v>292</v>
      </c>
      <c r="C93" s="10" t="s">
        <v>31</v>
      </c>
      <c r="D93" s="10" t="s">
        <v>34</v>
      </c>
      <c r="E93" s="10" t="s">
        <v>321</v>
      </c>
      <c r="F93" s="56" t="s">
        <v>260</v>
      </c>
      <c r="G93" s="50" t="s">
        <v>37</v>
      </c>
      <c r="H93" s="51">
        <v>7.95</v>
      </c>
      <c r="I93" s="16" t="s">
        <v>38</v>
      </c>
      <c r="J93" s="51">
        <v>7.95</v>
      </c>
      <c r="K93" s="70">
        <v>13</v>
      </c>
      <c r="L93" s="70">
        <v>53</v>
      </c>
      <c r="M93" s="10" t="s">
        <v>322</v>
      </c>
      <c r="N93" s="10" t="s">
        <v>323</v>
      </c>
      <c r="O93" s="26">
        <v>43832</v>
      </c>
      <c r="P93" s="26">
        <v>44146</v>
      </c>
      <c r="Q93" s="10" t="s">
        <v>245</v>
      </c>
      <c r="R93" s="10" t="s">
        <v>245</v>
      </c>
      <c r="S93" s="42"/>
      <c r="T93" s="42"/>
      <c r="U93" s="10" t="s">
        <v>246</v>
      </c>
      <c r="V93" s="42"/>
    </row>
    <row r="94" ht="45" customHeight="1" spans="1:22">
      <c r="A94" s="10">
        <v>11</v>
      </c>
      <c r="B94" s="10" t="s">
        <v>292</v>
      </c>
      <c r="C94" s="10" t="s">
        <v>31</v>
      </c>
      <c r="D94" s="10" t="s">
        <v>34</v>
      </c>
      <c r="E94" s="10" t="s">
        <v>324</v>
      </c>
      <c r="F94" s="10" t="s">
        <v>325</v>
      </c>
      <c r="G94" s="50" t="s">
        <v>37</v>
      </c>
      <c r="H94" s="51">
        <v>14.85</v>
      </c>
      <c r="I94" s="16" t="s">
        <v>38</v>
      </c>
      <c r="J94" s="51">
        <v>14.85</v>
      </c>
      <c r="K94" s="70">
        <v>27</v>
      </c>
      <c r="L94" s="70">
        <v>99</v>
      </c>
      <c r="M94" s="10" t="s">
        <v>326</v>
      </c>
      <c r="N94" s="10" t="s">
        <v>327</v>
      </c>
      <c r="O94" s="26">
        <v>43832</v>
      </c>
      <c r="P94" s="26">
        <v>44147</v>
      </c>
      <c r="Q94" s="10" t="s">
        <v>245</v>
      </c>
      <c r="R94" s="10" t="s">
        <v>245</v>
      </c>
      <c r="S94" s="42"/>
      <c r="T94" s="42"/>
      <c r="U94" s="10" t="s">
        <v>246</v>
      </c>
      <c r="V94" s="42"/>
    </row>
    <row r="95" ht="45" customHeight="1" spans="1:22">
      <c r="A95" s="10">
        <v>12</v>
      </c>
      <c r="B95" s="10" t="s">
        <v>292</v>
      </c>
      <c r="C95" s="10" t="s">
        <v>31</v>
      </c>
      <c r="D95" s="10" t="s">
        <v>34</v>
      </c>
      <c r="E95" s="10" t="s">
        <v>328</v>
      </c>
      <c r="F95" s="10" t="s">
        <v>51</v>
      </c>
      <c r="G95" s="50" t="s">
        <v>37</v>
      </c>
      <c r="H95" s="51">
        <v>6.6</v>
      </c>
      <c r="I95" s="16" t="s">
        <v>38</v>
      </c>
      <c r="J95" s="51">
        <v>6.6</v>
      </c>
      <c r="K95" s="70">
        <v>11</v>
      </c>
      <c r="L95" s="70">
        <v>44</v>
      </c>
      <c r="M95" s="10" t="s">
        <v>329</v>
      </c>
      <c r="N95" s="10" t="s">
        <v>330</v>
      </c>
      <c r="O95" s="26">
        <v>43832</v>
      </c>
      <c r="P95" s="26">
        <v>44148</v>
      </c>
      <c r="Q95" s="10" t="s">
        <v>245</v>
      </c>
      <c r="R95" s="10" t="s">
        <v>245</v>
      </c>
      <c r="S95" s="42"/>
      <c r="T95" s="42"/>
      <c r="U95" s="10" t="s">
        <v>246</v>
      </c>
      <c r="V95" s="42"/>
    </row>
    <row r="96" ht="45" customHeight="1" spans="1:22">
      <c r="A96" s="10">
        <v>13</v>
      </c>
      <c r="B96" s="10" t="s">
        <v>292</v>
      </c>
      <c r="C96" s="10" t="s">
        <v>31</v>
      </c>
      <c r="D96" s="10" t="s">
        <v>34</v>
      </c>
      <c r="E96" s="10" t="s">
        <v>328</v>
      </c>
      <c r="F96" s="10" t="s">
        <v>331</v>
      </c>
      <c r="G96" s="50" t="s">
        <v>37</v>
      </c>
      <c r="H96" s="51">
        <v>7.5</v>
      </c>
      <c r="I96" s="16" t="s">
        <v>38</v>
      </c>
      <c r="J96" s="51">
        <v>7.5</v>
      </c>
      <c r="K96" s="70">
        <v>11</v>
      </c>
      <c r="L96" s="70">
        <v>50</v>
      </c>
      <c r="M96" s="10" t="s">
        <v>332</v>
      </c>
      <c r="N96" s="10" t="s">
        <v>333</v>
      </c>
      <c r="O96" s="26">
        <v>43832</v>
      </c>
      <c r="P96" s="26">
        <v>44149</v>
      </c>
      <c r="Q96" s="10" t="s">
        <v>245</v>
      </c>
      <c r="R96" s="10" t="s">
        <v>245</v>
      </c>
      <c r="S96" s="42"/>
      <c r="T96" s="42"/>
      <c r="U96" s="10" t="s">
        <v>246</v>
      </c>
      <c r="V96" s="42"/>
    </row>
    <row r="97" ht="45" customHeight="1" spans="1:22">
      <c r="A97" s="10">
        <v>14</v>
      </c>
      <c r="B97" s="10" t="s">
        <v>292</v>
      </c>
      <c r="C97" s="10" t="s">
        <v>31</v>
      </c>
      <c r="D97" s="10" t="s">
        <v>34</v>
      </c>
      <c r="E97" s="10" t="s">
        <v>334</v>
      </c>
      <c r="F97" s="10" t="s">
        <v>267</v>
      </c>
      <c r="G97" s="50" t="s">
        <v>37</v>
      </c>
      <c r="H97" s="51">
        <v>34.5</v>
      </c>
      <c r="I97" s="16" t="s">
        <v>38</v>
      </c>
      <c r="J97" s="51">
        <v>34.5</v>
      </c>
      <c r="K97" s="70">
        <v>51</v>
      </c>
      <c r="L97" s="70">
        <v>230</v>
      </c>
      <c r="M97" s="10" t="s">
        <v>335</v>
      </c>
      <c r="N97" s="10" t="s">
        <v>336</v>
      </c>
      <c r="O97" s="26">
        <v>43832</v>
      </c>
      <c r="P97" s="26">
        <v>44151</v>
      </c>
      <c r="Q97" s="10" t="s">
        <v>245</v>
      </c>
      <c r="R97" s="10" t="s">
        <v>245</v>
      </c>
      <c r="S97" s="42"/>
      <c r="T97" s="42"/>
      <c r="U97" s="10" t="s">
        <v>246</v>
      </c>
      <c r="V97" s="42"/>
    </row>
    <row r="98" ht="45" customHeight="1" spans="1:22">
      <c r="A98" s="10">
        <v>15</v>
      </c>
      <c r="B98" s="10" t="s">
        <v>292</v>
      </c>
      <c r="C98" s="10" t="s">
        <v>31</v>
      </c>
      <c r="D98" s="10" t="s">
        <v>34</v>
      </c>
      <c r="E98" s="10" t="s">
        <v>337</v>
      </c>
      <c r="F98" s="10" t="s">
        <v>271</v>
      </c>
      <c r="G98" s="50" t="s">
        <v>37</v>
      </c>
      <c r="H98" s="51">
        <v>32.4</v>
      </c>
      <c r="I98" s="16" t="s">
        <v>38</v>
      </c>
      <c r="J98" s="51">
        <v>32.4</v>
      </c>
      <c r="K98" s="70">
        <v>55</v>
      </c>
      <c r="L98" s="70">
        <v>216</v>
      </c>
      <c r="M98" s="10" t="s">
        <v>338</v>
      </c>
      <c r="N98" s="10" t="s">
        <v>339</v>
      </c>
      <c r="O98" s="26">
        <v>43832</v>
      </c>
      <c r="P98" s="26">
        <v>44152</v>
      </c>
      <c r="Q98" s="10" t="s">
        <v>245</v>
      </c>
      <c r="R98" s="10" t="s">
        <v>245</v>
      </c>
      <c r="S98" s="42"/>
      <c r="T98" s="42"/>
      <c r="U98" s="10" t="s">
        <v>246</v>
      </c>
      <c r="V98" s="42"/>
    </row>
    <row r="99" ht="106" customHeight="1" spans="1:22">
      <c r="A99" s="10">
        <v>16</v>
      </c>
      <c r="B99" s="10" t="s">
        <v>340</v>
      </c>
      <c r="C99" s="10" t="s">
        <v>31</v>
      </c>
      <c r="D99" s="10" t="s">
        <v>34</v>
      </c>
      <c r="E99" s="10" t="s">
        <v>341</v>
      </c>
      <c r="F99" s="10" t="s">
        <v>342</v>
      </c>
      <c r="G99" s="50" t="s">
        <v>343</v>
      </c>
      <c r="H99" s="57">
        <v>64.8561</v>
      </c>
      <c r="I99" s="16" t="s">
        <v>38</v>
      </c>
      <c r="J99" s="57">
        <v>64.8561</v>
      </c>
      <c r="K99" s="70">
        <v>36</v>
      </c>
      <c r="L99" s="70">
        <v>184</v>
      </c>
      <c r="M99" s="10" t="s">
        <v>344</v>
      </c>
      <c r="N99" s="10" t="s">
        <v>345</v>
      </c>
      <c r="O99" s="26">
        <v>43923</v>
      </c>
      <c r="P99" s="26">
        <v>43983</v>
      </c>
      <c r="Q99" s="10" t="s">
        <v>245</v>
      </c>
      <c r="R99" s="10" t="s">
        <v>245</v>
      </c>
      <c r="S99" s="42"/>
      <c r="T99" s="42"/>
      <c r="U99" s="39" t="s">
        <v>28</v>
      </c>
      <c r="V99" s="57">
        <v>64.8561</v>
      </c>
    </row>
    <row r="100" ht="43" customHeight="1" spans="1:22">
      <c r="A100" s="9" t="s">
        <v>346</v>
      </c>
      <c r="B100" s="9" t="s">
        <v>347</v>
      </c>
      <c r="C100" s="9"/>
      <c r="D100" s="9"/>
      <c r="E100" s="58" t="s">
        <v>348</v>
      </c>
      <c r="F100" s="9"/>
      <c r="G100" s="59"/>
      <c r="H100" s="14">
        <f>SUM(H101:H114)</f>
        <v>113.8</v>
      </c>
      <c r="I100" s="14"/>
      <c r="J100" s="14">
        <f>SUM(J101:J115)</f>
        <v>113.8</v>
      </c>
      <c r="K100" s="25"/>
      <c r="L100" s="25"/>
      <c r="M100" s="59"/>
      <c r="N100" s="59"/>
      <c r="O100" s="69"/>
      <c r="P100" s="69"/>
      <c r="Q100" s="59"/>
      <c r="R100" s="9"/>
      <c r="S100" s="42"/>
      <c r="T100" s="42"/>
      <c r="U100" s="42"/>
      <c r="V100" s="42"/>
    </row>
    <row r="101" ht="43" customHeight="1" spans="1:22">
      <c r="A101" s="10">
        <v>1</v>
      </c>
      <c r="B101" s="60" t="s">
        <v>347</v>
      </c>
      <c r="C101" s="10" t="s">
        <v>31</v>
      </c>
      <c r="D101" s="10" t="s">
        <v>34</v>
      </c>
      <c r="E101" s="58" t="s">
        <v>349</v>
      </c>
      <c r="F101" s="10" t="s">
        <v>278</v>
      </c>
      <c r="G101" s="10" t="s">
        <v>350</v>
      </c>
      <c r="H101" s="16">
        <v>1</v>
      </c>
      <c r="I101" s="16" t="s">
        <v>87</v>
      </c>
      <c r="J101" s="16">
        <v>1</v>
      </c>
      <c r="K101" s="24">
        <v>7</v>
      </c>
      <c r="L101" s="24">
        <v>27</v>
      </c>
      <c r="M101" s="10" t="s">
        <v>351</v>
      </c>
      <c r="N101" s="10" t="s">
        <v>352</v>
      </c>
      <c r="O101" s="26">
        <v>43832</v>
      </c>
      <c r="P101" s="26">
        <v>44106</v>
      </c>
      <c r="Q101" s="10" t="s">
        <v>353</v>
      </c>
      <c r="R101" s="10" t="s">
        <v>353</v>
      </c>
      <c r="S101" s="75" t="s">
        <v>26</v>
      </c>
      <c r="T101" s="42"/>
      <c r="U101" s="42"/>
      <c r="V101" s="42"/>
    </row>
    <row r="102" ht="43" customHeight="1" spans="1:22">
      <c r="A102" s="10">
        <v>2</v>
      </c>
      <c r="B102" s="60" t="s">
        <v>347</v>
      </c>
      <c r="C102" s="10" t="s">
        <v>31</v>
      </c>
      <c r="D102" s="10" t="s">
        <v>34</v>
      </c>
      <c r="E102" s="58" t="s">
        <v>354</v>
      </c>
      <c r="F102" s="10" t="s">
        <v>288</v>
      </c>
      <c r="G102" s="10" t="s">
        <v>350</v>
      </c>
      <c r="H102" s="16">
        <v>4</v>
      </c>
      <c r="I102" s="16" t="s">
        <v>87</v>
      </c>
      <c r="J102" s="16">
        <v>4</v>
      </c>
      <c r="K102" s="24">
        <v>5</v>
      </c>
      <c r="L102" s="24">
        <v>20</v>
      </c>
      <c r="M102" s="10" t="s">
        <v>355</v>
      </c>
      <c r="N102" s="10" t="s">
        <v>356</v>
      </c>
      <c r="O102" s="26">
        <v>43833</v>
      </c>
      <c r="P102" s="26">
        <v>44107</v>
      </c>
      <c r="Q102" s="10" t="s">
        <v>353</v>
      </c>
      <c r="R102" s="10" t="s">
        <v>353</v>
      </c>
      <c r="S102" s="75" t="s">
        <v>26</v>
      </c>
      <c r="T102" s="42"/>
      <c r="U102" s="42"/>
      <c r="V102" s="42"/>
    </row>
    <row r="103" ht="43" customHeight="1" spans="1:22">
      <c r="A103" s="10">
        <v>3</v>
      </c>
      <c r="B103" s="60" t="s">
        <v>347</v>
      </c>
      <c r="C103" s="10" t="s">
        <v>31</v>
      </c>
      <c r="D103" s="10" t="s">
        <v>34</v>
      </c>
      <c r="E103" s="58" t="s">
        <v>357</v>
      </c>
      <c r="F103" s="10" t="s">
        <v>82</v>
      </c>
      <c r="G103" s="10" t="s">
        <v>350</v>
      </c>
      <c r="H103" s="16">
        <v>1.8</v>
      </c>
      <c r="I103" s="16" t="s">
        <v>87</v>
      </c>
      <c r="J103" s="16">
        <v>1.8</v>
      </c>
      <c r="K103" s="24">
        <v>4</v>
      </c>
      <c r="L103" s="24">
        <v>12</v>
      </c>
      <c r="M103" s="10" t="s">
        <v>358</v>
      </c>
      <c r="N103" s="10" t="s">
        <v>359</v>
      </c>
      <c r="O103" s="26">
        <v>43835</v>
      </c>
      <c r="P103" s="26">
        <v>44109</v>
      </c>
      <c r="Q103" s="10" t="s">
        <v>353</v>
      </c>
      <c r="R103" s="10" t="s">
        <v>353</v>
      </c>
      <c r="S103" s="75" t="s">
        <v>26</v>
      </c>
      <c r="T103" s="42"/>
      <c r="U103" s="42"/>
      <c r="V103" s="42"/>
    </row>
    <row r="104" ht="43" customHeight="1" spans="1:22">
      <c r="A104" s="10">
        <v>4</v>
      </c>
      <c r="B104" s="60" t="s">
        <v>347</v>
      </c>
      <c r="C104" s="10" t="s">
        <v>31</v>
      </c>
      <c r="D104" s="10" t="s">
        <v>34</v>
      </c>
      <c r="E104" s="58" t="s">
        <v>360</v>
      </c>
      <c r="F104" s="10" t="s">
        <v>271</v>
      </c>
      <c r="G104" s="10" t="s">
        <v>350</v>
      </c>
      <c r="H104" s="16">
        <v>5.5</v>
      </c>
      <c r="I104" s="16" t="s">
        <v>87</v>
      </c>
      <c r="J104" s="16">
        <v>5.5</v>
      </c>
      <c r="K104" s="24">
        <v>10</v>
      </c>
      <c r="L104" s="24">
        <v>37</v>
      </c>
      <c r="M104" s="10" t="s">
        <v>361</v>
      </c>
      <c r="N104" s="10" t="s">
        <v>362</v>
      </c>
      <c r="O104" s="26">
        <v>43837</v>
      </c>
      <c r="P104" s="26">
        <v>44111</v>
      </c>
      <c r="Q104" s="10" t="s">
        <v>353</v>
      </c>
      <c r="R104" s="10" t="s">
        <v>353</v>
      </c>
      <c r="S104" s="75" t="s">
        <v>26</v>
      </c>
      <c r="T104" s="42"/>
      <c r="U104" s="42"/>
      <c r="V104" s="42"/>
    </row>
    <row r="105" ht="43" customHeight="1" spans="1:22">
      <c r="A105" s="10">
        <v>5</v>
      </c>
      <c r="B105" s="60" t="s">
        <v>347</v>
      </c>
      <c r="C105" s="10" t="s">
        <v>31</v>
      </c>
      <c r="D105" s="10" t="s">
        <v>34</v>
      </c>
      <c r="E105" s="58" t="s">
        <v>360</v>
      </c>
      <c r="F105" s="10" t="s">
        <v>51</v>
      </c>
      <c r="G105" s="10" t="s">
        <v>350</v>
      </c>
      <c r="H105" s="16">
        <v>1</v>
      </c>
      <c r="I105" s="16" t="s">
        <v>87</v>
      </c>
      <c r="J105" s="16">
        <v>1</v>
      </c>
      <c r="K105" s="24">
        <v>10</v>
      </c>
      <c r="L105" s="24">
        <v>49</v>
      </c>
      <c r="M105" s="10" t="s">
        <v>363</v>
      </c>
      <c r="N105" s="10" t="s">
        <v>364</v>
      </c>
      <c r="O105" s="26">
        <v>43839</v>
      </c>
      <c r="P105" s="26">
        <v>44113</v>
      </c>
      <c r="Q105" s="10" t="s">
        <v>353</v>
      </c>
      <c r="R105" s="10" t="s">
        <v>353</v>
      </c>
      <c r="S105" s="75" t="s">
        <v>26</v>
      </c>
      <c r="T105" s="42"/>
      <c r="U105" s="42"/>
      <c r="V105" s="42"/>
    </row>
    <row r="106" ht="43" customHeight="1" spans="1:22">
      <c r="A106" s="10">
        <v>6</v>
      </c>
      <c r="B106" s="60" t="s">
        <v>347</v>
      </c>
      <c r="C106" s="10" t="s">
        <v>31</v>
      </c>
      <c r="D106" s="10" t="s">
        <v>34</v>
      </c>
      <c r="E106" s="58" t="s">
        <v>360</v>
      </c>
      <c r="F106" s="10" t="s">
        <v>325</v>
      </c>
      <c r="G106" s="10" t="s">
        <v>350</v>
      </c>
      <c r="H106" s="16">
        <v>5.05</v>
      </c>
      <c r="I106" s="16" t="s">
        <v>87</v>
      </c>
      <c r="J106" s="16">
        <v>5.05</v>
      </c>
      <c r="K106" s="24">
        <v>10</v>
      </c>
      <c r="L106" s="24">
        <v>50</v>
      </c>
      <c r="M106" s="10" t="s">
        <v>365</v>
      </c>
      <c r="N106" s="10" t="s">
        <v>366</v>
      </c>
      <c r="O106" s="26">
        <v>43840</v>
      </c>
      <c r="P106" s="26">
        <v>44114</v>
      </c>
      <c r="Q106" s="10" t="s">
        <v>353</v>
      </c>
      <c r="R106" s="10" t="s">
        <v>353</v>
      </c>
      <c r="S106" s="75" t="s">
        <v>26</v>
      </c>
      <c r="T106" s="42"/>
      <c r="U106" s="42"/>
      <c r="V106" s="42"/>
    </row>
    <row r="107" ht="43" customHeight="1" spans="1:22">
      <c r="A107" s="10">
        <v>7</v>
      </c>
      <c r="B107" s="60" t="s">
        <v>347</v>
      </c>
      <c r="C107" s="10" t="s">
        <v>31</v>
      </c>
      <c r="D107" s="10" t="s">
        <v>34</v>
      </c>
      <c r="E107" s="58" t="s">
        <v>360</v>
      </c>
      <c r="F107" s="10" t="s">
        <v>331</v>
      </c>
      <c r="G107" s="10" t="s">
        <v>350</v>
      </c>
      <c r="H107" s="16">
        <v>7.05</v>
      </c>
      <c r="I107" s="16" t="s">
        <v>87</v>
      </c>
      <c r="J107" s="16">
        <v>7.05</v>
      </c>
      <c r="K107" s="24">
        <v>10</v>
      </c>
      <c r="L107" s="24">
        <v>47</v>
      </c>
      <c r="M107" s="10" t="s">
        <v>367</v>
      </c>
      <c r="N107" s="10" t="s">
        <v>362</v>
      </c>
      <c r="O107" s="26">
        <v>43841</v>
      </c>
      <c r="P107" s="26">
        <v>44115</v>
      </c>
      <c r="Q107" s="10" t="s">
        <v>353</v>
      </c>
      <c r="R107" s="10" t="s">
        <v>353</v>
      </c>
      <c r="S107" s="75" t="s">
        <v>26</v>
      </c>
      <c r="T107" s="42"/>
      <c r="U107" s="42"/>
      <c r="V107" s="42"/>
    </row>
    <row r="108" ht="43" customHeight="1" spans="1:22">
      <c r="A108" s="10">
        <v>8</v>
      </c>
      <c r="B108" s="60" t="s">
        <v>347</v>
      </c>
      <c r="C108" s="10" t="s">
        <v>31</v>
      </c>
      <c r="D108" s="10" t="s">
        <v>34</v>
      </c>
      <c r="E108" s="58" t="s">
        <v>360</v>
      </c>
      <c r="F108" s="10" t="s">
        <v>36</v>
      </c>
      <c r="G108" s="10" t="s">
        <v>350</v>
      </c>
      <c r="H108" s="16">
        <v>7.05</v>
      </c>
      <c r="I108" s="16" t="s">
        <v>87</v>
      </c>
      <c r="J108" s="16">
        <v>7.05</v>
      </c>
      <c r="K108" s="24">
        <v>10</v>
      </c>
      <c r="L108" s="24">
        <v>47</v>
      </c>
      <c r="M108" s="10" t="s">
        <v>367</v>
      </c>
      <c r="N108" s="10" t="s">
        <v>362</v>
      </c>
      <c r="O108" s="26">
        <v>43842</v>
      </c>
      <c r="P108" s="26">
        <v>44116</v>
      </c>
      <c r="Q108" s="10" t="s">
        <v>353</v>
      </c>
      <c r="R108" s="10" t="s">
        <v>353</v>
      </c>
      <c r="S108" s="75" t="s">
        <v>26</v>
      </c>
      <c r="T108" s="42"/>
      <c r="U108" s="42"/>
      <c r="V108" s="42"/>
    </row>
    <row r="109" ht="43" customHeight="1" spans="1:22">
      <c r="A109" s="10">
        <v>9</v>
      </c>
      <c r="B109" s="60" t="s">
        <v>347</v>
      </c>
      <c r="C109" s="10" t="s">
        <v>31</v>
      </c>
      <c r="D109" s="10" t="s">
        <v>34</v>
      </c>
      <c r="E109" s="58" t="s">
        <v>360</v>
      </c>
      <c r="F109" s="10" t="s">
        <v>257</v>
      </c>
      <c r="G109" s="10" t="s">
        <v>350</v>
      </c>
      <c r="H109" s="16">
        <v>7.05</v>
      </c>
      <c r="I109" s="16" t="s">
        <v>87</v>
      </c>
      <c r="J109" s="16">
        <v>7.05</v>
      </c>
      <c r="K109" s="24">
        <v>10</v>
      </c>
      <c r="L109" s="24">
        <v>47</v>
      </c>
      <c r="M109" s="10" t="s">
        <v>367</v>
      </c>
      <c r="N109" s="10" t="s">
        <v>362</v>
      </c>
      <c r="O109" s="26">
        <v>43843</v>
      </c>
      <c r="P109" s="26">
        <v>44117</v>
      </c>
      <c r="Q109" s="10" t="s">
        <v>353</v>
      </c>
      <c r="R109" s="10" t="s">
        <v>353</v>
      </c>
      <c r="S109" s="75" t="s">
        <v>26</v>
      </c>
      <c r="T109" s="42"/>
      <c r="U109" s="42"/>
      <c r="V109" s="42"/>
    </row>
    <row r="110" ht="43" customHeight="1" spans="1:22">
      <c r="A110" s="10">
        <v>10</v>
      </c>
      <c r="B110" s="60" t="s">
        <v>347</v>
      </c>
      <c r="C110" s="10" t="s">
        <v>31</v>
      </c>
      <c r="D110" s="10" t="s">
        <v>34</v>
      </c>
      <c r="E110" s="58" t="s">
        <v>360</v>
      </c>
      <c r="F110" s="10" t="s">
        <v>260</v>
      </c>
      <c r="G110" s="10" t="s">
        <v>350</v>
      </c>
      <c r="H110" s="16">
        <v>5.05</v>
      </c>
      <c r="I110" s="16" t="s">
        <v>87</v>
      </c>
      <c r="J110" s="16">
        <v>5.05</v>
      </c>
      <c r="K110" s="24">
        <v>10</v>
      </c>
      <c r="L110" s="24">
        <v>54</v>
      </c>
      <c r="M110" s="10" t="s">
        <v>368</v>
      </c>
      <c r="N110" s="10" t="s">
        <v>369</v>
      </c>
      <c r="O110" s="26">
        <v>43844</v>
      </c>
      <c r="P110" s="26">
        <v>44118</v>
      </c>
      <c r="Q110" s="10" t="s">
        <v>353</v>
      </c>
      <c r="R110" s="10" t="s">
        <v>353</v>
      </c>
      <c r="S110" s="75" t="s">
        <v>26</v>
      </c>
      <c r="T110" s="42"/>
      <c r="U110" s="42"/>
      <c r="V110" s="42"/>
    </row>
    <row r="111" ht="43" customHeight="1" spans="1:22">
      <c r="A111" s="10">
        <v>11</v>
      </c>
      <c r="B111" s="60" t="s">
        <v>347</v>
      </c>
      <c r="C111" s="10" t="s">
        <v>31</v>
      </c>
      <c r="D111" s="10" t="s">
        <v>34</v>
      </c>
      <c r="E111" s="58" t="s">
        <v>370</v>
      </c>
      <c r="F111" s="10" t="s">
        <v>264</v>
      </c>
      <c r="G111" s="10" t="s">
        <v>350</v>
      </c>
      <c r="H111" s="16">
        <v>5</v>
      </c>
      <c r="I111" s="16" t="s">
        <v>87</v>
      </c>
      <c r="J111" s="16">
        <v>5</v>
      </c>
      <c r="K111" s="24">
        <v>15</v>
      </c>
      <c r="L111" s="24">
        <v>60</v>
      </c>
      <c r="M111" s="10" t="s">
        <v>371</v>
      </c>
      <c r="N111" s="10" t="s">
        <v>372</v>
      </c>
      <c r="O111" s="26">
        <v>43845</v>
      </c>
      <c r="P111" s="26">
        <v>44119</v>
      </c>
      <c r="Q111" s="10" t="s">
        <v>353</v>
      </c>
      <c r="R111" s="10" t="s">
        <v>353</v>
      </c>
      <c r="S111" s="75" t="s">
        <v>26</v>
      </c>
      <c r="T111" s="42"/>
      <c r="U111" s="42"/>
      <c r="V111" s="42"/>
    </row>
    <row r="112" ht="43" customHeight="1" spans="1:22">
      <c r="A112" s="10">
        <v>12</v>
      </c>
      <c r="B112" s="60" t="s">
        <v>347</v>
      </c>
      <c r="C112" s="10" t="s">
        <v>31</v>
      </c>
      <c r="D112" s="10" t="s">
        <v>34</v>
      </c>
      <c r="E112" s="58" t="s">
        <v>370</v>
      </c>
      <c r="F112" s="10" t="s">
        <v>248</v>
      </c>
      <c r="G112" s="10" t="s">
        <v>350</v>
      </c>
      <c r="H112" s="16">
        <v>4.7</v>
      </c>
      <c r="I112" s="16" t="s">
        <v>87</v>
      </c>
      <c r="J112" s="16">
        <v>4.7</v>
      </c>
      <c r="K112" s="24">
        <v>15</v>
      </c>
      <c r="L112" s="24">
        <v>61</v>
      </c>
      <c r="M112" s="10" t="s">
        <v>373</v>
      </c>
      <c r="N112" s="10" t="s">
        <v>374</v>
      </c>
      <c r="O112" s="26">
        <v>43846</v>
      </c>
      <c r="P112" s="26">
        <v>44120</v>
      </c>
      <c r="Q112" s="10" t="s">
        <v>353</v>
      </c>
      <c r="R112" s="10" t="s">
        <v>353</v>
      </c>
      <c r="S112" s="75" t="s">
        <v>26</v>
      </c>
      <c r="T112" s="42"/>
      <c r="U112" s="42"/>
      <c r="V112" s="42"/>
    </row>
    <row r="113" ht="43" customHeight="1" spans="1:22">
      <c r="A113" s="10">
        <v>13</v>
      </c>
      <c r="B113" s="60" t="s">
        <v>347</v>
      </c>
      <c r="C113" s="10" t="s">
        <v>31</v>
      </c>
      <c r="D113" s="10" t="s">
        <v>34</v>
      </c>
      <c r="E113" s="58" t="s">
        <v>375</v>
      </c>
      <c r="F113" s="10" t="s">
        <v>242</v>
      </c>
      <c r="G113" s="10" t="s">
        <v>350</v>
      </c>
      <c r="H113" s="16">
        <v>5.05</v>
      </c>
      <c r="I113" s="16" t="s">
        <v>87</v>
      </c>
      <c r="J113" s="16">
        <v>5.05</v>
      </c>
      <c r="K113" s="24">
        <v>17</v>
      </c>
      <c r="L113" s="24">
        <v>67</v>
      </c>
      <c r="M113" s="10" t="s">
        <v>376</v>
      </c>
      <c r="N113" s="10" t="s">
        <v>377</v>
      </c>
      <c r="O113" s="26">
        <v>43847</v>
      </c>
      <c r="P113" s="26">
        <v>44121</v>
      </c>
      <c r="Q113" s="10" t="s">
        <v>353</v>
      </c>
      <c r="R113" s="10" t="s">
        <v>353</v>
      </c>
      <c r="S113" s="75" t="s">
        <v>26</v>
      </c>
      <c r="T113" s="42"/>
      <c r="U113" s="42"/>
      <c r="V113" s="42"/>
    </row>
    <row r="114" ht="22" customHeight="1" spans="1:22">
      <c r="A114" s="19">
        <v>14</v>
      </c>
      <c r="B114" s="61" t="s">
        <v>347</v>
      </c>
      <c r="C114" s="19" t="s">
        <v>31</v>
      </c>
      <c r="D114" s="19" t="s">
        <v>34</v>
      </c>
      <c r="E114" s="62" t="s">
        <v>378</v>
      </c>
      <c r="F114" s="19" t="s">
        <v>379</v>
      </c>
      <c r="G114" s="19" t="s">
        <v>380</v>
      </c>
      <c r="H114" s="48">
        <v>54.5</v>
      </c>
      <c r="I114" s="16" t="s">
        <v>87</v>
      </c>
      <c r="J114" s="16">
        <f>H114-J115</f>
        <v>10</v>
      </c>
      <c r="K114" s="65">
        <v>67</v>
      </c>
      <c r="L114" s="65">
        <v>267</v>
      </c>
      <c r="M114" s="19" t="s">
        <v>381</v>
      </c>
      <c r="N114" s="19" t="s">
        <v>382</v>
      </c>
      <c r="O114" s="27">
        <v>43847</v>
      </c>
      <c r="P114" s="27">
        <v>44121</v>
      </c>
      <c r="Q114" s="19" t="s">
        <v>353</v>
      </c>
      <c r="R114" s="19" t="s">
        <v>353</v>
      </c>
      <c r="S114" s="73" t="s">
        <v>26</v>
      </c>
      <c r="T114" s="73"/>
      <c r="U114" s="73"/>
      <c r="V114" s="73"/>
    </row>
    <row r="115" ht="22" customHeight="1" spans="1:22">
      <c r="A115" s="21"/>
      <c r="B115" s="63"/>
      <c r="C115" s="21"/>
      <c r="D115" s="21"/>
      <c r="E115" s="64"/>
      <c r="F115" s="21"/>
      <c r="G115" s="21"/>
      <c r="H115" s="49"/>
      <c r="I115" s="16" t="s">
        <v>38</v>
      </c>
      <c r="J115" s="16">
        <v>44.5</v>
      </c>
      <c r="K115" s="67"/>
      <c r="L115" s="67"/>
      <c r="M115" s="21"/>
      <c r="N115" s="21"/>
      <c r="O115" s="28"/>
      <c r="P115" s="28"/>
      <c r="Q115" s="21"/>
      <c r="R115" s="21"/>
      <c r="S115" s="74"/>
      <c r="T115" s="74"/>
      <c r="U115" s="74"/>
      <c r="V115" s="74"/>
    </row>
    <row r="116" s="2" customFormat="1" ht="41" customHeight="1" spans="1:22">
      <c r="A116" s="9" t="s">
        <v>383</v>
      </c>
      <c r="B116" s="9" t="s">
        <v>384</v>
      </c>
      <c r="C116" s="9"/>
      <c r="D116" s="9"/>
      <c r="E116" s="15" t="s">
        <v>385</v>
      </c>
      <c r="F116" s="10"/>
      <c r="G116" s="10"/>
      <c r="H116" s="14">
        <f>SUM(H117:H125)</f>
        <v>104.22</v>
      </c>
      <c r="I116" s="16"/>
      <c r="J116" s="14">
        <f>SUM(J117:J125)</f>
        <v>104.22</v>
      </c>
      <c r="K116" s="25"/>
      <c r="L116" s="25"/>
      <c r="M116" s="16" t="s">
        <v>386</v>
      </c>
      <c r="N116" s="16"/>
      <c r="O116" s="26"/>
      <c r="P116" s="26"/>
      <c r="Q116" s="10"/>
      <c r="R116" s="10"/>
      <c r="S116" s="9"/>
      <c r="T116" s="9"/>
      <c r="U116" s="9"/>
      <c r="V116" s="9"/>
    </row>
    <row r="117" s="2" customFormat="1" ht="41" customHeight="1" spans="1:22">
      <c r="A117" s="10">
        <v>1</v>
      </c>
      <c r="B117" s="10" t="s">
        <v>387</v>
      </c>
      <c r="C117" s="10" t="s">
        <v>31</v>
      </c>
      <c r="D117" s="10" t="s">
        <v>34</v>
      </c>
      <c r="E117" s="10" t="s">
        <v>388</v>
      </c>
      <c r="F117" s="10" t="s">
        <v>82</v>
      </c>
      <c r="G117" s="10" t="s">
        <v>37</v>
      </c>
      <c r="H117" s="16">
        <v>34.26</v>
      </c>
      <c r="I117" s="16" t="s">
        <v>87</v>
      </c>
      <c r="J117" s="16">
        <v>34.26</v>
      </c>
      <c r="K117" s="24"/>
      <c r="L117" s="24">
        <v>226</v>
      </c>
      <c r="M117" s="10" t="s">
        <v>389</v>
      </c>
      <c r="N117" s="10" t="s">
        <v>390</v>
      </c>
      <c r="O117" s="26">
        <v>43831</v>
      </c>
      <c r="P117" s="26">
        <v>43981</v>
      </c>
      <c r="Q117" s="10" t="s">
        <v>245</v>
      </c>
      <c r="R117" s="10" t="s">
        <v>245</v>
      </c>
      <c r="S117" s="9"/>
      <c r="T117" s="9"/>
      <c r="U117" s="10" t="s">
        <v>28</v>
      </c>
      <c r="V117" s="9"/>
    </row>
    <row r="118" s="2" customFormat="1" ht="41" customHeight="1" spans="1:22">
      <c r="A118" s="10">
        <v>2</v>
      </c>
      <c r="B118" s="10" t="s">
        <v>387</v>
      </c>
      <c r="C118" s="10" t="s">
        <v>31</v>
      </c>
      <c r="D118" s="10" t="s">
        <v>34</v>
      </c>
      <c r="E118" s="10" t="s">
        <v>391</v>
      </c>
      <c r="F118" s="10" t="s">
        <v>271</v>
      </c>
      <c r="G118" s="10" t="s">
        <v>37</v>
      </c>
      <c r="H118" s="16">
        <v>26.28</v>
      </c>
      <c r="I118" s="16" t="s">
        <v>87</v>
      </c>
      <c r="J118" s="16">
        <v>26.28</v>
      </c>
      <c r="K118" s="24"/>
      <c r="L118" s="24">
        <v>166</v>
      </c>
      <c r="M118" s="10" t="s">
        <v>392</v>
      </c>
      <c r="N118" s="10" t="s">
        <v>393</v>
      </c>
      <c r="O118" s="26">
        <v>43832</v>
      </c>
      <c r="P118" s="26">
        <v>43982</v>
      </c>
      <c r="Q118" s="10" t="s">
        <v>245</v>
      </c>
      <c r="R118" s="10" t="s">
        <v>245</v>
      </c>
      <c r="S118" s="9"/>
      <c r="T118" s="9"/>
      <c r="U118" s="10" t="s">
        <v>28</v>
      </c>
      <c r="V118" s="9"/>
    </row>
    <row r="119" s="2" customFormat="1" ht="41" customHeight="1" spans="1:22">
      <c r="A119" s="10">
        <v>3</v>
      </c>
      <c r="B119" s="10" t="s">
        <v>387</v>
      </c>
      <c r="C119" s="10" t="s">
        <v>31</v>
      </c>
      <c r="D119" s="10" t="s">
        <v>34</v>
      </c>
      <c r="E119" s="10" t="s">
        <v>394</v>
      </c>
      <c r="F119" s="10" t="s">
        <v>267</v>
      </c>
      <c r="G119" s="10" t="s">
        <v>37</v>
      </c>
      <c r="H119" s="16">
        <v>35.28</v>
      </c>
      <c r="I119" s="16" t="s">
        <v>87</v>
      </c>
      <c r="J119" s="16">
        <v>35.28</v>
      </c>
      <c r="K119" s="24"/>
      <c r="L119" s="24">
        <v>239</v>
      </c>
      <c r="M119" s="10" t="s">
        <v>395</v>
      </c>
      <c r="N119" s="10" t="s">
        <v>396</v>
      </c>
      <c r="O119" s="26">
        <v>43833</v>
      </c>
      <c r="P119" s="26">
        <v>43983</v>
      </c>
      <c r="Q119" s="10" t="s">
        <v>245</v>
      </c>
      <c r="R119" s="10" t="s">
        <v>245</v>
      </c>
      <c r="S119" s="9"/>
      <c r="T119" s="9"/>
      <c r="U119" s="10" t="s">
        <v>28</v>
      </c>
      <c r="V119" s="9"/>
    </row>
    <row r="120" s="2" customFormat="1" ht="41" customHeight="1" spans="1:22">
      <c r="A120" s="10">
        <v>4</v>
      </c>
      <c r="B120" s="10" t="s">
        <v>387</v>
      </c>
      <c r="C120" s="10" t="s">
        <v>31</v>
      </c>
      <c r="D120" s="10" t="s">
        <v>34</v>
      </c>
      <c r="E120" s="10" t="s">
        <v>397</v>
      </c>
      <c r="F120" s="10" t="s">
        <v>278</v>
      </c>
      <c r="G120" s="10" t="s">
        <v>37</v>
      </c>
      <c r="H120" s="16">
        <v>2.28</v>
      </c>
      <c r="I120" s="16" t="s">
        <v>87</v>
      </c>
      <c r="J120" s="16">
        <v>2.28</v>
      </c>
      <c r="K120" s="24"/>
      <c r="L120" s="24">
        <v>16</v>
      </c>
      <c r="M120" s="10" t="s">
        <v>398</v>
      </c>
      <c r="N120" s="10" t="s">
        <v>399</v>
      </c>
      <c r="O120" s="26">
        <v>43834</v>
      </c>
      <c r="P120" s="26">
        <v>43984</v>
      </c>
      <c r="Q120" s="10" t="s">
        <v>245</v>
      </c>
      <c r="R120" s="10" t="s">
        <v>245</v>
      </c>
      <c r="S120" s="9"/>
      <c r="T120" s="9"/>
      <c r="U120" s="10" t="s">
        <v>28</v>
      </c>
      <c r="V120" s="9"/>
    </row>
    <row r="121" s="2" customFormat="1" ht="41" customHeight="1" spans="1:22">
      <c r="A121" s="10">
        <v>5</v>
      </c>
      <c r="B121" s="10" t="s">
        <v>387</v>
      </c>
      <c r="C121" s="10" t="s">
        <v>31</v>
      </c>
      <c r="D121" s="10" t="s">
        <v>34</v>
      </c>
      <c r="E121" s="10" t="s">
        <v>400</v>
      </c>
      <c r="F121" s="10" t="s">
        <v>264</v>
      </c>
      <c r="G121" s="10" t="s">
        <v>37</v>
      </c>
      <c r="H121" s="16">
        <v>0.96</v>
      </c>
      <c r="I121" s="16" t="s">
        <v>87</v>
      </c>
      <c r="J121" s="16">
        <v>0.96</v>
      </c>
      <c r="K121" s="24"/>
      <c r="L121" s="24">
        <v>7</v>
      </c>
      <c r="M121" s="10" t="s">
        <v>401</v>
      </c>
      <c r="N121" s="10" t="s">
        <v>402</v>
      </c>
      <c r="O121" s="26">
        <v>43835</v>
      </c>
      <c r="P121" s="26">
        <v>43985</v>
      </c>
      <c r="Q121" s="10" t="s">
        <v>245</v>
      </c>
      <c r="R121" s="10" t="s">
        <v>245</v>
      </c>
      <c r="S121" s="9"/>
      <c r="T121" s="9"/>
      <c r="U121" s="10" t="s">
        <v>28</v>
      </c>
      <c r="V121" s="9"/>
    </row>
    <row r="122" s="2" customFormat="1" ht="41" customHeight="1" spans="1:22">
      <c r="A122" s="10">
        <v>6</v>
      </c>
      <c r="B122" s="10" t="s">
        <v>384</v>
      </c>
      <c r="C122" s="10" t="s">
        <v>31</v>
      </c>
      <c r="D122" s="10" t="s">
        <v>34</v>
      </c>
      <c r="E122" s="15" t="s">
        <v>403</v>
      </c>
      <c r="F122" s="10" t="s">
        <v>285</v>
      </c>
      <c r="G122" s="10" t="s">
        <v>404</v>
      </c>
      <c r="H122" s="10">
        <v>0.48</v>
      </c>
      <c r="I122" s="16" t="s">
        <v>87</v>
      </c>
      <c r="J122" s="16">
        <v>0.48</v>
      </c>
      <c r="K122" s="24">
        <v>1</v>
      </c>
      <c r="L122" s="24">
        <v>3</v>
      </c>
      <c r="M122" s="16" t="s">
        <v>405</v>
      </c>
      <c r="N122" s="10" t="s">
        <v>406</v>
      </c>
      <c r="O122" s="26">
        <v>43836</v>
      </c>
      <c r="P122" s="26">
        <v>43986</v>
      </c>
      <c r="Q122" s="10" t="s">
        <v>245</v>
      </c>
      <c r="R122" s="10" t="s">
        <v>245</v>
      </c>
      <c r="S122" s="9"/>
      <c r="T122" s="9"/>
      <c r="U122" s="10" t="s">
        <v>28</v>
      </c>
      <c r="V122" s="9"/>
    </row>
    <row r="123" s="2" customFormat="1" ht="41" customHeight="1" spans="1:22">
      <c r="A123" s="10">
        <v>7</v>
      </c>
      <c r="B123" s="10" t="s">
        <v>384</v>
      </c>
      <c r="C123" s="10" t="s">
        <v>31</v>
      </c>
      <c r="D123" s="10" t="s">
        <v>34</v>
      </c>
      <c r="E123" s="15" t="s">
        <v>407</v>
      </c>
      <c r="F123" s="10" t="s">
        <v>331</v>
      </c>
      <c r="G123" s="10" t="s">
        <v>404</v>
      </c>
      <c r="H123" s="10">
        <v>2.88</v>
      </c>
      <c r="I123" s="16" t="s">
        <v>87</v>
      </c>
      <c r="J123" s="16">
        <v>2.88</v>
      </c>
      <c r="K123" s="24">
        <v>4</v>
      </c>
      <c r="L123" s="24">
        <v>18</v>
      </c>
      <c r="M123" s="16" t="s">
        <v>408</v>
      </c>
      <c r="N123" s="10" t="s">
        <v>409</v>
      </c>
      <c r="O123" s="26">
        <v>43837</v>
      </c>
      <c r="P123" s="26">
        <v>43987</v>
      </c>
      <c r="Q123" s="10" t="s">
        <v>245</v>
      </c>
      <c r="R123" s="10" t="s">
        <v>245</v>
      </c>
      <c r="S123" s="9"/>
      <c r="T123" s="9"/>
      <c r="U123" s="10" t="s">
        <v>28</v>
      </c>
      <c r="V123" s="9"/>
    </row>
    <row r="124" s="2" customFormat="1" ht="41" customHeight="1" spans="1:22">
      <c r="A124" s="10">
        <v>8</v>
      </c>
      <c r="B124" s="10" t="s">
        <v>384</v>
      </c>
      <c r="C124" s="10" t="s">
        <v>31</v>
      </c>
      <c r="D124" s="10" t="s">
        <v>34</v>
      </c>
      <c r="E124" s="15" t="s">
        <v>410</v>
      </c>
      <c r="F124" s="10" t="s">
        <v>257</v>
      </c>
      <c r="G124" s="10" t="s">
        <v>404</v>
      </c>
      <c r="H124" s="10">
        <v>1.08</v>
      </c>
      <c r="I124" s="16" t="s">
        <v>87</v>
      </c>
      <c r="J124" s="16">
        <v>1.08</v>
      </c>
      <c r="K124" s="24">
        <v>3</v>
      </c>
      <c r="L124" s="24">
        <v>10</v>
      </c>
      <c r="M124" s="16" t="s">
        <v>411</v>
      </c>
      <c r="N124" s="10" t="s">
        <v>412</v>
      </c>
      <c r="O124" s="26">
        <v>43838</v>
      </c>
      <c r="P124" s="26">
        <v>43988</v>
      </c>
      <c r="Q124" s="10" t="s">
        <v>245</v>
      </c>
      <c r="R124" s="10" t="s">
        <v>245</v>
      </c>
      <c r="S124" s="9"/>
      <c r="T124" s="9"/>
      <c r="U124" s="10" t="s">
        <v>28</v>
      </c>
      <c r="V124" s="9"/>
    </row>
    <row r="125" s="2" customFormat="1" ht="41" customHeight="1" spans="1:22">
      <c r="A125" s="10">
        <v>9</v>
      </c>
      <c r="B125" s="10" t="s">
        <v>384</v>
      </c>
      <c r="C125" s="10" t="s">
        <v>31</v>
      </c>
      <c r="D125" s="10" t="s">
        <v>34</v>
      </c>
      <c r="E125" s="15" t="s">
        <v>413</v>
      </c>
      <c r="F125" s="10" t="s">
        <v>281</v>
      </c>
      <c r="G125" s="10" t="s">
        <v>404</v>
      </c>
      <c r="H125" s="10">
        <v>0.72</v>
      </c>
      <c r="I125" s="16" t="s">
        <v>87</v>
      </c>
      <c r="J125" s="16">
        <v>0.72</v>
      </c>
      <c r="K125" s="24">
        <v>1</v>
      </c>
      <c r="L125" s="24">
        <v>5</v>
      </c>
      <c r="M125" s="16" t="s">
        <v>414</v>
      </c>
      <c r="N125" s="10" t="s">
        <v>415</v>
      </c>
      <c r="O125" s="26">
        <v>43839</v>
      </c>
      <c r="P125" s="26">
        <v>43989</v>
      </c>
      <c r="Q125" s="10" t="s">
        <v>245</v>
      </c>
      <c r="R125" s="10" t="s">
        <v>245</v>
      </c>
      <c r="S125" s="9"/>
      <c r="T125" s="9"/>
      <c r="U125" s="10" t="s">
        <v>28</v>
      </c>
      <c r="V125" s="9"/>
    </row>
    <row r="126" ht="32" customHeight="1" spans="1:22">
      <c r="A126" s="9" t="s">
        <v>416</v>
      </c>
      <c r="B126" s="9" t="s">
        <v>417</v>
      </c>
      <c r="C126" s="9"/>
      <c r="D126" s="9"/>
      <c r="E126" s="10"/>
      <c r="F126" s="10"/>
      <c r="G126" s="10"/>
      <c r="H126" s="14">
        <f>SUM(H127:H237)</f>
        <v>1923.95</v>
      </c>
      <c r="I126" s="14"/>
      <c r="J126" s="14">
        <f>SUM(J127:J237)</f>
        <v>1923.95</v>
      </c>
      <c r="K126" s="25"/>
      <c r="L126" s="25"/>
      <c r="M126" s="10"/>
      <c r="N126" s="10"/>
      <c r="O126" s="60"/>
      <c r="P126" s="60"/>
      <c r="Q126" s="10"/>
      <c r="R126" s="10"/>
      <c r="S126" s="42"/>
      <c r="T126" s="42"/>
      <c r="U126" s="42"/>
      <c r="V126" s="42"/>
    </row>
    <row r="127" ht="54" customHeight="1" spans="1:22">
      <c r="A127" s="10">
        <v>1</v>
      </c>
      <c r="B127" s="10" t="s">
        <v>418</v>
      </c>
      <c r="C127" s="10" t="s">
        <v>31</v>
      </c>
      <c r="D127" s="10" t="s">
        <v>34</v>
      </c>
      <c r="E127" s="10" t="s">
        <v>419</v>
      </c>
      <c r="F127" s="10" t="s">
        <v>420</v>
      </c>
      <c r="G127" s="10" t="s">
        <v>421</v>
      </c>
      <c r="H127" s="16">
        <v>12</v>
      </c>
      <c r="I127" s="16" t="s">
        <v>87</v>
      </c>
      <c r="J127" s="16">
        <v>12</v>
      </c>
      <c r="K127" s="24"/>
      <c r="L127" s="24">
        <v>80</v>
      </c>
      <c r="M127" s="10" t="s">
        <v>422</v>
      </c>
      <c r="N127" s="10" t="s">
        <v>423</v>
      </c>
      <c r="O127" s="60" t="s">
        <v>424</v>
      </c>
      <c r="P127" s="60" t="s">
        <v>425</v>
      </c>
      <c r="Q127" s="10" t="s">
        <v>426</v>
      </c>
      <c r="R127" s="10" t="s">
        <v>426</v>
      </c>
      <c r="S127" s="42"/>
      <c r="T127" s="42"/>
      <c r="U127" s="10" t="s">
        <v>28</v>
      </c>
      <c r="V127" s="76"/>
    </row>
    <row r="128" ht="41" customHeight="1" spans="1:22">
      <c r="A128" s="10">
        <v>2</v>
      </c>
      <c r="B128" s="10" t="s">
        <v>427</v>
      </c>
      <c r="C128" s="10" t="s">
        <v>31</v>
      </c>
      <c r="D128" s="10" t="s">
        <v>34</v>
      </c>
      <c r="E128" s="10" t="s">
        <v>428</v>
      </c>
      <c r="F128" s="10" t="s">
        <v>429</v>
      </c>
      <c r="G128" s="10" t="s">
        <v>430</v>
      </c>
      <c r="H128" s="16">
        <v>5</v>
      </c>
      <c r="I128" s="16" t="s">
        <v>87</v>
      </c>
      <c r="J128" s="16">
        <v>5</v>
      </c>
      <c r="K128" s="24"/>
      <c r="L128" s="24">
        <v>40</v>
      </c>
      <c r="M128" s="10" t="s">
        <v>431</v>
      </c>
      <c r="N128" s="10" t="s">
        <v>432</v>
      </c>
      <c r="O128" s="60" t="s">
        <v>424</v>
      </c>
      <c r="P128" s="60" t="s">
        <v>425</v>
      </c>
      <c r="Q128" s="10" t="s">
        <v>426</v>
      </c>
      <c r="R128" s="10" t="s">
        <v>426</v>
      </c>
      <c r="S128" s="42"/>
      <c r="T128" s="42"/>
      <c r="U128" s="10" t="s">
        <v>28</v>
      </c>
      <c r="V128" s="76"/>
    </row>
    <row r="129" ht="41" customHeight="1" spans="1:22">
      <c r="A129" s="10">
        <v>3</v>
      </c>
      <c r="B129" s="10" t="s">
        <v>433</v>
      </c>
      <c r="C129" s="10" t="s">
        <v>31</v>
      </c>
      <c r="D129" s="10" t="s">
        <v>34</v>
      </c>
      <c r="E129" s="10" t="s">
        <v>434</v>
      </c>
      <c r="F129" s="10" t="s">
        <v>435</v>
      </c>
      <c r="G129" s="10" t="s">
        <v>436</v>
      </c>
      <c r="H129" s="16">
        <v>15</v>
      </c>
      <c r="I129" s="16" t="s">
        <v>87</v>
      </c>
      <c r="J129" s="16">
        <v>15</v>
      </c>
      <c r="K129" s="24"/>
      <c r="L129" s="24">
        <v>120</v>
      </c>
      <c r="M129" s="10" t="s">
        <v>437</v>
      </c>
      <c r="N129" s="10" t="s">
        <v>438</v>
      </c>
      <c r="O129" s="60" t="s">
        <v>424</v>
      </c>
      <c r="P129" s="60" t="s">
        <v>425</v>
      </c>
      <c r="Q129" s="10" t="s">
        <v>426</v>
      </c>
      <c r="R129" s="10" t="s">
        <v>426</v>
      </c>
      <c r="S129" s="42"/>
      <c r="T129" s="42"/>
      <c r="U129" s="10" t="s">
        <v>28</v>
      </c>
      <c r="V129" s="76"/>
    </row>
    <row r="130" ht="41" customHeight="1" spans="1:22">
      <c r="A130" s="10">
        <v>4</v>
      </c>
      <c r="B130" s="10" t="s">
        <v>439</v>
      </c>
      <c r="C130" s="10" t="s">
        <v>31</v>
      </c>
      <c r="D130" s="10" t="s">
        <v>34</v>
      </c>
      <c r="E130" s="10" t="s">
        <v>440</v>
      </c>
      <c r="F130" s="10" t="s">
        <v>441</v>
      </c>
      <c r="G130" s="10" t="s">
        <v>442</v>
      </c>
      <c r="H130" s="16">
        <v>7</v>
      </c>
      <c r="I130" s="16" t="s">
        <v>87</v>
      </c>
      <c r="J130" s="16">
        <v>7</v>
      </c>
      <c r="K130" s="24"/>
      <c r="L130" s="24">
        <v>283</v>
      </c>
      <c r="M130" s="10" t="s">
        <v>443</v>
      </c>
      <c r="N130" s="10" t="s">
        <v>444</v>
      </c>
      <c r="O130" s="60" t="s">
        <v>424</v>
      </c>
      <c r="P130" s="60" t="s">
        <v>425</v>
      </c>
      <c r="Q130" s="10" t="s">
        <v>426</v>
      </c>
      <c r="R130" s="10" t="s">
        <v>426</v>
      </c>
      <c r="S130" s="42"/>
      <c r="T130" s="42"/>
      <c r="U130" s="10" t="s">
        <v>28</v>
      </c>
      <c r="V130" s="76"/>
    </row>
    <row r="131" ht="55" customHeight="1" spans="1:22">
      <c r="A131" s="10">
        <v>5</v>
      </c>
      <c r="B131" s="10" t="s">
        <v>445</v>
      </c>
      <c r="C131" s="10" t="s">
        <v>31</v>
      </c>
      <c r="D131" s="10" t="s">
        <v>34</v>
      </c>
      <c r="E131" s="10" t="s">
        <v>446</v>
      </c>
      <c r="F131" s="10" t="s">
        <v>447</v>
      </c>
      <c r="G131" s="10" t="s">
        <v>448</v>
      </c>
      <c r="H131" s="16">
        <v>3</v>
      </c>
      <c r="I131" s="16" t="s">
        <v>87</v>
      </c>
      <c r="J131" s="16">
        <v>3</v>
      </c>
      <c r="K131" s="24">
        <v>5</v>
      </c>
      <c r="L131" s="24"/>
      <c r="M131" s="10" t="s">
        <v>449</v>
      </c>
      <c r="N131" s="10" t="s">
        <v>450</v>
      </c>
      <c r="O131" s="60" t="s">
        <v>424</v>
      </c>
      <c r="P131" s="60" t="s">
        <v>425</v>
      </c>
      <c r="Q131" s="10" t="s">
        <v>426</v>
      </c>
      <c r="R131" s="10" t="s">
        <v>426</v>
      </c>
      <c r="S131" s="42"/>
      <c r="T131" s="42"/>
      <c r="U131" s="10" t="s">
        <v>28</v>
      </c>
      <c r="V131" s="76"/>
    </row>
    <row r="132" ht="40" customHeight="1" spans="1:22">
      <c r="A132" s="10">
        <v>6</v>
      </c>
      <c r="B132" s="10" t="s">
        <v>451</v>
      </c>
      <c r="C132" s="10" t="s">
        <v>31</v>
      </c>
      <c r="D132" s="10" t="s">
        <v>34</v>
      </c>
      <c r="E132" s="10" t="s">
        <v>452</v>
      </c>
      <c r="F132" s="10" t="s">
        <v>453</v>
      </c>
      <c r="G132" s="10" t="s">
        <v>454</v>
      </c>
      <c r="H132" s="16">
        <v>28</v>
      </c>
      <c r="I132" s="16" t="s">
        <v>87</v>
      </c>
      <c r="J132" s="16">
        <v>28</v>
      </c>
      <c r="K132" s="24"/>
      <c r="L132" s="24">
        <v>45</v>
      </c>
      <c r="M132" s="10" t="s">
        <v>455</v>
      </c>
      <c r="N132" s="10" t="s">
        <v>456</v>
      </c>
      <c r="O132" s="60" t="s">
        <v>424</v>
      </c>
      <c r="P132" s="60" t="s">
        <v>425</v>
      </c>
      <c r="Q132" s="10" t="s">
        <v>426</v>
      </c>
      <c r="R132" s="10" t="s">
        <v>426</v>
      </c>
      <c r="S132" s="42"/>
      <c r="T132" s="42"/>
      <c r="U132" s="10" t="s">
        <v>28</v>
      </c>
      <c r="V132" s="76"/>
    </row>
    <row r="133" ht="47" customHeight="1" spans="1:22">
      <c r="A133" s="10">
        <v>7</v>
      </c>
      <c r="B133" s="10" t="s">
        <v>457</v>
      </c>
      <c r="C133" s="10" t="s">
        <v>31</v>
      </c>
      <c r="D133" s="10" t="s">
        <v>34</v>
      </c>
      <c r="E133" s="10" t="s">
        <v>458</v>
      </c>
      <c r="F133" s="10" t="s">
        <v>459</v>
      </c>
      <c r="G133" s="10" t="s">
        <v>460</v>
      </c>
      <c r="H133" s="16">
        <v>18</v>
      </c>
      <c r="I133" s="16" t="s">
        <v>87</v>
      </c>
      <c r="J133" s="16">
        <v>18</v>
      </c>
      <c r="K133" s="24"/>
      <c r="L133" s="24">
        <v>100</v>
      </c>
      <c r="M133" s="10" t="s">
        <v>461</v>
      </c>
      <c r="N133" s="10" t="s">
        <v>462</v>
      </c>
      <c r="O133" s="60" t="s">
        <v>424</v>
      </c>
      <c r="P133" s="60" t="s">
        <v>425</v>
      </c>
      <c r="Q133" s="10" t="s">
        <v>426</v>
      </c>
      <c r="R133" s="10" t="s">
        <v>426</v>
      </c>
      <c r="S133" s="42"/>
      <c r="T133" s="42"/>
      <c r="U133" s="10" t="s">
        <v>28</v>
      </c>
      <c r="V133" s="76"/>
    </row>
    <row r="134" ht="42" customHeight="1" spans="1:22">
      <c r="A134" s="10">
        <v>8</v>
      </c>
      <c r="B134" s="19" t="s">
        <v>463</v>
      </c>
      <c r="C134" s="10" t="s">
        <v>31</v>
      </c>
      <c r="D134" s="10" t="s">
        <v>34</v>
      </c>
      <c r="E134" s="19" t="s">
        <v>464</v>
      </c>
      <c r="F134" s="19" t="s">
        <v>465</v>
      </c>
      <c r="G134" s="19" t="s">
        <v>460</v>
      </c>
      <c r="H134" s="48">
        <v>18</v>
      </c>
      <c r="I134" s="16" t="s">
        <v>87</v>
      </c>
      <c r="J134" s="48">
        <v>18</v>
      </c>
      <c r="K134" s="65"/>
      <c r="L134" s="65">
        <v>450</v>
      </c>
      <c r="M134" s="19" t="s">
        <v>466</v>
      </c>
      <c r="N134" s="19" t="s">
        <v>467</v>
      </c>
      <c r="O134" s="61" t="s">
        <v>424</v>
      </c>
      <c r="P134" s="60" t="s">
        <v>425</v>
      </c>
      <c r="Q134" s="10" t="s">
        <v>426</v>
      </c>
      <c r="R134" s="10" t="s">
        <v>426</v>
      </c>
      <c r="S134" s="42"/>
      <c r="T134" s="42"/>
      <c r="U134" s="10" t="s">
        <v>28</v>
      </c>
      <c r="V134" s="76"/>
    </row>
    <row r="135" ht="42" customHeight="1" spans="1:22">
      <c r="A135" s="10">
        <v>9</v>
      </c>
      <c r="B135" s="10" t="s">
        <v>468</v>
      </c>
      <c r="C135" s="10" t="s">
        <v>31</v>
      </c>
      <c r="D135" s="10" t="s">
        <v>34</v>
      </c>
      <c r="E135" s="10" t="s">
        <v>469</v>
      </c>
      <c r="F135" s="10" t="s">
        <v>470</v>
      </c>
      <c r="G135" s="10" t="s">
        <v>430</v>
      </c>
      <c r="H135" s="16">
        <v>5</v>
      </c>
      <c r="I135" s="16" t="s">
        <v>87</v>
      </c>
      <c r="J135" s="16">
        <v>5</v>
      </c>
      <c r="K135" s="24"/>
      <c r="L135" s="24">
        <v>80</v>
      </c>
      <c r="M135" s="10" t="s">
        <v>471</v>
      </c>
      <c r="N135" s="10" t="s">
        <v>472</v>
      </c>
      <c r="O135" s="10" t="s">
        <v>424</v>
      </c>
      <c r="P135" s="60" t="s">
        <v>425</v>
      </c>
      <c r="Q135" s="10" t="s">
        <v>426</v>
      </c>
      <c r="R135" s="10" t="s">
        <v>426</v>
      </c>
      <c r="S135" s="42"/>
      <c r="T135" s="42"/>
      <c r="U135" s="10" t="s">
        <v>28</v>
      </c>
      <c r="V135" s="76"/>
    </row>
    <row r="136" ht="42" customHeight="1" spans="1:22">
      <c r="A136" s="10">
        <v>10</v>
      </c>
      <c r="B136" s="10" t="s">
        <v>473</v>
      </c>
      <c r="C136" s="10" t="s">
        <v>31</v>
      </c>
      <c r="D136" s="10" t="s">
        <v>34</v>
      </c>
      <c r="E136" s="10" t="s">
        <v>474</v>
      </c>
      <c r="F136" s="10" t="s">
        <v>475</v>
      </c>
      <c r="G136" s="10" t="s">
        <v>476</v>
      </c>
      <c r="H136" s="16">
        <v>6</v>
      </c>
      <c r="I136" s="16" t="s">
        <v>87</v>
      </c>
      <c r="J136" s="16">
        <v>6</v>
      </c>
      <c r="K136" s="24"/>
      <c r="L136" s="24">
        <v>80</v>
      </c>
      <c r="M136" s="10" t="s">
        <v>471</v>
      </c>
      <c r="N136" s="10" t="s">
        <v>472</v>
      </c>
      <c r="O136" s="10" t="s">
        <v>424</v>
      </c>
      <c r="P136" s="60" t="s">
        <v>425</v>
      </c>
      <c r="Q136" s="10" t="s">
        <v>426</v>
      </c>
      <c r="R136" s="10" t="s">
        <v>426</v>
      </c>
      <c r="S136" s="42"/>
      <c r="T136" s="42"/>
      <c r="U136" s="10" t="s">
        <v>28</v>
      </c>
      <c r="V136" s="76"/>
    </row>
    <row r="137" ht="42" customHeight="1" spans="1:22">
      <c r="A137" s="10">
        <v>11</v>
      </c>
      <c r="B137" s="10" t="s">
        <v>477</v>
      </c>
      <c r="C137" s="10" t="s">
        <v>31</v>
      </c>
      <c r="D137" s="10" t="s">
        <v>34</v>
      </c>
      <c r="E137" s="10" t="s">
        <v>478</v>
      </c>
      <c r="F137" s="10" t="s">
        <v>479</v>
      </c>
      <c r="G137" s="10" t="s">
        <v>480</v>
      </c>
      <c r="H137" s="16">
        <v>8</v>
      </c>
      <c r="I137" s="16" t="s">
        <v>87</v>
      </c>
      <c r="J137" s="16">
        <v>8</v>
      </c>
      <c r="K137" s="24"/>
      <c r="L137" s="24">
        <v>300</v>
      </c>
      <c r="M137" s="10" t="s">
        <v>481</v>
      </c>
      <c r="N137" s="10" t="s">
        <v>482</v>
      </c>
      <c r="O137" s="10" t="s">
        <v>424</v>
      </c>
      <c r="P137" s="60" t="s">
        <v>425</v>
      </c>
      <c r="Q137" s="10" t="s">
        <v>426</v>
      </c>
      <c r="R137" s="10" t="s">
        <v>426</v>
      </c>
      <c r="S137" s="42"/>
      <c r="T137" s="42"/>
      <c r="U137" s="10" t="s">
        <v>28</v>
      </c>
      <c r="V137" s="76"/>
    </row>
    <row r="138" ht="58" customHeight="1" spans="1:22">
      <c r="A138" s="10">
        <v>12</v>
      </c>
      <c r="B138" s="10" t="s">
        <v>483</v>
      </c>
      <c r="C138" s="10" t="s">
        <v>31</v>
      </c>
      <c r="D138" s="10" t="s">
        <v>34</v>
      </c>
      <c r="E138" s="10" t="s">
        <v>484</v>
      </c>
      <c r="F138" s="10" t="s">
        <v>485</v>
      </c>
      <c r="G138" s="10" t="s">
        <v>476</v>
      </c>
      <c r="H138" s="16">
        <v>6</v>
      </c>
      <c r="I138" s="16" t="s">
        <v>87</v>
      </c>
      <c r="J138" s="16">
        <v>6</v>
      </c>
      <c r="K138" s="24"/>
      <c r="L138" s="24">
        <v>40</v>
      </c>
      <c r="M138" s="10" t="s">
        <v>486</v>
      </c>
      <c r="N138" s="10" t="s">
        <v>487</v>
      </c>
      <c r="O138" s="10" t="s">
        <v>424</v>
      </c>
      <c r="P138" s="60" t="s">
        <v>425</v>
      </c>
      <c r="Q138" s="10" t="s">
        <v>426</v>
      </c>
      <c r="R138" s="10" t="s">
        <v>426</v>
      </c>
      <c r="S138" s="42"/>
      <c r="T138" s="42"/>
      <c r="U138" s="10" t="s">
        <v>28</v>
      </c>
      <c r="V138" s="76"/>
    </row>
    <row r="139" ht="44" customHeight="1" spans="1:22">
      <c r="A139" s="10">
        <v>13</v>
      </c>
      <c r="B139" s="10" t="s">
        <v>488</v>
      </c>
      <c r="C139" s="10" t="s">
        <v>31</v>
      </c>
      <c r="D139" s="10" t="s">
        <v>34</v>
      </c>
      <c r="E139" s="10" t="s">
        <v>489</v>
      </c>
      <c r="F139" s="10" t="s">
        <v>490</v>
      </c>
      <c r="G139" s="10" t="s">
        <v>476</v>
      </c>
      <c r="H139" s="16">
        <v>6</v>
      </c>
      <c r="I139" s="16" t="s">
        <v>87</v>
      </c>
      <c r="J139" s="16">
        <v>6</v>
      </c>
      <c r="K139" s="24"/>
      <c r="L139" s="24">
        <v>315</v>
      </c>
      <c r="M139" s="10" t="s">
        <v>491</v>
      </c>
      <c r="N139" s="10" t="s">
        <v>492</v>
      </c>
      <c r="O139" s="10" t="s">
        <v>424</v>
      </c>
      <c r="P139" s="60" t="s">
        <v>425</v>
      </c>
      <c r="Q139" s="10" t="s">
        <v>426</v>
      </c>
      <c r="R139" s="10" t="s">
        <v>426</v>
      </c>
      <c r="S139" s="42"/>
      <c r="T139" s="42"/>
      <c r="U139" s="10" t="s">
        <v>28</v>
      </c>
      <c r="V139" s="76"/>
    </row>
    <row r="140" s="1" customFormat="1" ht="62" customHeight="1" spans="1:22">
      <c r="A140" s="10">
        <v>14</v>
      </c>
      <c r="B140" s="10" t="s">
        <v>493</v>
      </c>
      <c r="C140" s="10" t="s">
        <v>31</v>
      </c>
      <c r="D140" s="10" t="s">
        <v>34</v>
      </c>
      <c r="E140" s="10" t="s">
        <v>494</v>
      </c>
      <c r="F140" s="10" t="s">
        <v>495</v>
      </c>
      <c r="G140" s="10" t="s">
        <v>496</v>
      </c>
      <c r="H140" s="16">
        <v>50</v>
      </c>
      <c r="I140" s="16" t="s">
        <v>87</v>
      </c>
      <c r="J140" s="16">
        <v>50</v>
      </c>
      <c r="K140" s="24"/>
      <c r="L140" s="24">
        <v>920</v>
      </c>
      <c r="M140" s="10" t="s">
        <v>497</v>
      </c>
      <c r="N140" s="10" t="s">
        <v>498</v>
      </c>
      <c r="O140" s="26">
        <v>43891</v>
      </c>
      <c r="P140" s="26">
        <v>44062</v>
      </c>
      <c r="Q140" s="10" t="s">
        <v>426</v>
      </c>
      <c r="R140" s="10" t="s">
        <v>426</v>
      </c>
      <c r="S140" s="42" t="s">
        <v>26</v>
      </c>
      <c r="T140" s="42"/>
      <c r="U140" s="42"/>
      <c r="V140" s="76" t="s">
        <v>499</v>
      </c>
    </row>
    <row r="141" ht="44" customHeight="1" spans="1:22">
      <c r="A141" s="10">
        <v>15</v>
      </c>
      <c r="B141" s="10" t="s">
        <v>500</v>
      </c>
      <c r="C141" s="10" t="s">
        <v>31</v>
      </c>
      <c r="D141" s="10" t="s">
        <v>34</v>
      </c>
      <c r="E141" s="10" t="s">
        <v>501</v>
      </c>
      <c r="F141" s="10" t="s">
        <v>502</v>
      </c>
      <c r="G141" s="10" t="s">
        <v>503</v>
      </c>
      <c r="H141" s="16">
        <v>25</v>
      </c>
      <c r="I141" s="16" t="s">
        <v>87</v>
      </c>
      <c r="J141" s="16">
        <v>25</v>
      </c>
      <c r="K141" s="24"/>
      <c r="L141" s="24">
        <v>1200</v>
      </c>
      <c r="M141" s="10" t="s">
        <v>504</v>
      </c>
      <c r="N141" s="10" t="s">
        <v>505</v>
      </c>
      <c r="O141" s="26">
        <v>43864</v>
      </c>
      <c r="P141" s="26">
        <v>44064</v>
      </c>
      <c r="Q141" s="10" t="s">
        <v>426</v>
      </c>
      <c r="R141" s="10" t="s">
        <v>426</v>
      </c>
      <c r="S141" s="42"/>
      <c r="T141" s="42"/>
      <c r="U141" s="10" t="s">
        <v>28</v>
      </c>
      <c r="V141" s="76"/>
    </row>
    <row r="142" ht="44" customHeight="1" spans="1:22">
      <c r="A142" s="10">
        <v>16</v>
      </c>
      <c r="B142" s="10" t="s">
        <v>506</v>
      </c>
      <c r="C142" s="10" t="s">
        <v>31</v>
      </c>
      <c r="D142" s="10" t="s">
        <v>34</v>
      </c>
      <c r="E142" s="10" t="s">
        <v>507</v>
      </c>
      <c r="F142" s="10" t="s">
        <v>508</v>
      </c>
      <c r="G142" s="10" t="s">
        <v>509</v>
      </c>
      <c r="H142" s="16">
        <v>22</v>
      </c>
      <c r="I142" s="16" t="s">
        <v>87</v>
      </c>
      <c r="J142" s="16">
        <v>22</v>
      </c>
      <c r="K142" s="24"/>
      <c r="L142" s="24">
        <v>346</v>
      </c>
      <c r="M142" s="10" t="s">
        <v>510</v>
      </c>
      <c r="N142" s="10" t="s">
        <v>511</v>
      </c>
      <c r="O142" s="26">
        <v>43865</v>
      </c>
      <c r="P142" s="26">
        <v>44065</v>
      </c>
      <c r="Q142" s="10" t="s">
        <v>426</v>
      </c>
      <c r="R142" s="10" t="s">
        <v>426</v>
      </c>
      <c r="S142" s="42"/>
      <c r="T142" s="42"/>
      <c r="U142" s="10" t="s">
        <v>28</v>
      </c>
      <c r="V142" s="76"/>
    </row>
    <row r="143" ht="44" customHeight="1" spans="1:22">
      <c r="A143" s="10">
        <v>17</v>
      </c>
      <c r="B143" s="10" t="s">
        <v>512</v>
      </c>
      <c r="C143" s="10" t="s">
        <v>31</v>
      </c>
      <c r="D143" s="10" t="s">
        <v>34</v>
      </c>
      <c r="E143" s="10" t="s">
        <v>513</v>
      </c>
      <c r="F143" s="10" t="s">
        <v>514</v>
      </c>
      <c r="G143" s="10" t="s">
        <v>515</v>
      </c>
      <c r="H143" s="16">
        <v>20.1</v>
      </c>
      <c r="I143" s="16" t="s">
        <v>87</v>
      </c>
      <c r="J143" s="16">
        <v>20.1</v>
      </c>
      <c r="K143" s="24">
        <v>226</v>
      </c>
      <c r="L143" s="24">
        <v>874</v>
      </c>
      <c r="M143" s="10" t="s">
        <v>516</v>
      </c>
      <c r="N143" s="10" t="s">
        <v>517</v>
      </c>
      <c r="O143" s="26">
        <v>43866</v>
      </c>
      <c r="P143" s="26">
        <v>44066</v>
      </c>
      <c r="Q143" s="10" t="s">
        <v>426</v>
      </c>
      <c r="R143" s="10" t="s">
        <v>426</v>
      </c>
      <c r="S143" s="42"/>
      <c r="T143" s="42"/>
      <c r="U143" s="10" t="s">
        <v>28</v>
      </c>
      <c r="V143" s="76"/>
    </row>
    <row r="144" s="1" customFormat="1" ht="44" customHeight="1" spans="1:22">
      <c r="A144" s="10">
        <v>18</v>
      </c>
      <c r="B144" s="10" t="s">
        <v>518</v>
      </c>
      <c r="C144" s="10" t="s">
        <v>31</v>
      </c>
      <c r="D144" s="10" t="s">
        <v>34</v>
      </c>
      <c r="E144" s="10" t="s">
        <v>519</v>
      </c>
      <c r="F144" s="10" t="s">
        <v>520</v>
      </c>
      <c r="G144" s="10" t="s">
        <v>521</v>
      </c>
      <c r="H144" s="16">
        <v>55</v>
      </c>
      <c r="I144" s="16" t="s">
        <v>87</v>
      </c>
      <c r="J144" s="16">
        <v>55</v>
      </c>
      <c r="K144" s="24"/>
      <c r="L144" s="24">
        <v>160</v>
      </c>
      <c r="M144" s="10" t="s">
        <v>522</v>
      </c>
      <c r="N144" s="10" t="s">
        <v>523</v>
      </c>
      <c r="O144" s="26">
        <v>43867</v>
      </c>
      <c r="P144" s="26">
        <v>44067</v>
      </c>
      <c r="Q144" s="10" t="s">
        <v>426</v>
      </c>
      <c r="R144" s="10" t="s">
        <v>426</v>
      </c>
      <c r="S144" s="42"/>
      <c r="T144" s="42"/>
      <c r="U144" s="10" t="s">
        <v>524</v>
      </c>
      <c r="V144" s="76"/>
    </row>
    <row r="145" ht="44" customHeight="1" spans="1:22">
      <c r="A145" s="10">
        <v>19</v>
      </c>
      <c r="B145" s="10" t="s">
        <v>525</v>
      </c>
      <c r="C145" s="10" t="s">
        <v>31</v>
      </c>
      <c r="D145" s="10" t="s">
        <v>34</v>
      </c>
      <c r="E145" s="10" t="s">
        <v>526</v>
      </c>
      <c r="F145" s="10" t="s">
        <v>527</v>
      </c>
      <c r="G145" s="10" t="s">
        <v>528</v>
      </c>
      <c r="H145" s="16">
        <v>10</v>
      </c>
      <c r="I145" s="16" t="s">
        <v>87</v>
      </c>
      <c r="J145" s="16">
        <v>10</v>
      </c>
      <c r="K145" s="24"/>
      <c r="L145" s="24">
        <v>98</v>
      </c>
      <c r="M145" s="10" t="s">
        <v>529</v>
      </c>
      <c r="N145" s="10" t="s">
        <v>530</v>
      </c>
      <c r="O145" s="26">
        <v>43868</v>
      </c>
      <c r="P145" s="26">
        <v>44068</v>
      </c>
      <c r="Q145" s="10" t="s">
        <v>426</v>
      </c>
      <c r="R145" s="10" t="s">
        <v>426</v>
      </c>
      <c r="S145" s="42"/>
      <c r="T145" s="42"/>
      <c r="U145" s="10" t="s">
        <v>28</v>
      </c>
      <c r="V145" s="76"/>
    </row>
    <row r="146" ht="44" customHeight="1" spans="1:22">
      <c r="A146" s="10">
        <v>20</v>
      </c>
      <c r="B146" s="10" t="s">
        <v>531</v>
      </c>
      <c r="C146" s="10" t="s">
        <v>31</v>
      </c>
      <c r="D146" s="10" t="s">
        <v>34</v>
      </c>
      <c r="E146" s="10" t="s">
        <v>532</v>
      </c>
      <c r="F146" s="10" t="s">
        <v>212</v>
      </c>
      <c r="G146" s="10" t="s">
        <v>528</v>
      </c>
      <c r="H146" s="16">
        <v>10</v>
      </c>
      <c r="I146" s="16" t="s">
        <v>87</v>
      </c>
      <c r="J146" s="16">
        <v>10</v>
      </c>
      <c r="K146" s="24"/>
      <c r="L146" s="24">
        <v>120</v>
      </c>
      <c r="M146" s="10" t="s">
        <v>533</v>
      </c>
      <c r="N146" s="10" t="s">
        <v>534</v>
      </c>
      <c r="O146" s="26">
        <v>43869</v>
      </c>
      <c r="P146" s="26">
        <v>44069</v>
      </c>
      <c r="Q146" s="10" t="s">
        <v>426</v>
      </c>
      <c r="R146" s="10" t="s">
        <v>426</v>
      </c>
      <c r="S146" s="42"/>
      <c r="T146" s="42"/>
      <c r="U146" s="10" t="s">
        <v>28</v>
      </c>
      <c r="V146" s="76"/>
    </row>
    <row r="147" ht="44" customHeight="1" spans="1:22">
      <c r="A147" s="10">
        <v>21</v>
      </c>
      <c r="B147" s="10" t="s">
        <v>535</v>
      </c>
      <c r="C147" s="10" t="s">
        <v>31</v>
      </c>
      <c r="D147" s="10" t="s">
        <v>34</v>
      </c>
      <c r="E147" s="10" t="s">
        <v>536</v>
      </c>
      <c r="F147" s="10" t="s">
        <v>537</v>
      </c>
      <c r="G147" s="10" t="s">
        <v>538</v>
      </c>
      <c r="H147" s="16">
        <v>29</v>
      </c>
      <c r="I147" s="16" t="s">
        <v>87</v>
      </c>
      <c r="J147" s="16">
        <v>29</v>
      </c>
      <c r="K147" s="24"/>
      <c r="L147" s="24">
        <v>70</v>
      </c>
      <c r="M147" s="10" t="s">
        <v>539</v>
      </c>
      <c r="N147" s="10" t="s">
        <v>540</v>
      </c>
      <c r="O147" s="26">
        <v>43870</v>
      </c>
      <c r="P147" s="26">
        <v>44070</v>
      </c>
      <c r="Q147" s="10" t="s">
        <v>426</v>
      </c>
      <c r="R147" s="10" t="s">
        <v>426</v>
      </c>
      <c r="S147" s="42"/>
      <c r="T147" s="42"/>
      <c r="U147" s="10" t="s">
        <v>28</v>
      </c>
      <c r="V147" s="76"/>
    </row>
    <row r="148" ht="44" customHeight="1" spans="1:22">
      <c r="A148" s="10">
        <v>22</v>
      </c>
      <c r="B148" s="10" t="s">
        <v>541</v>
      </c>
      <c r="C148" s="10" t="s">
        <v>31</v>
      </c>
      <c r="D148" s="10" t="s">
        <v>34</v>
      </c>
      <c r="E148" s="10" t="s">
        <v>542</v>
      </c>
      <c r="F148" s="10" t="s">
        <v>543</v>
      </c>
      <c r="G148" s="10" t="s">
        <v>436</v>
      </c>
      <c r="H148" s="16">
        <v>15</v>
      </c>
      <c r="I148" s="16" t="s">
        <v>87</v>
      </c>
      <c r="J148" s="16">
        <v>15</v>
      </c>
      <c r="K148" s="24"/>
      <c r="L148" s="24">
        <v>180</v>
      </c>
      <c r="M148" s="10" t="s">
        <v>544</v>
      </c>
      <c r="N148" s="10" t="s">
        <v>545</v>
      </c>
      <c r="O148" s="26">
        <v>43871</v>
      </c>
      <c r="P148" s="26">
        <v>44071</v>
      </c>
      <c r="Q148" s="10" t="s">
        <v>426</v>
      </c>
      <c r="R148" s="10" t="s">
        <v>426</v>
      </c>
      <c r="S148" s="42"/>
      <c r="T148" s="42"/>
      <c r="U148" s="10" t="s">
        <v>28</v>
      </c>
      <c r="V148" s="76"/>
    </row>
    <row r="149" ht="44" customHeight="1" spans="1:22">
      <c r="A149" s="10">
        <v>23</v>
      </c>
      <c r="B149" s="10" t="s">
        <v>546</v>
      </c>
      <c r="C149" s="10" t="s">
        <v>31</v>
      </c>
      <c r="D149" s="10" t="s">
        <v>34</v>
      </c>
      <c r="E149" s="10" t="s">
        <v>547</v>
      </c>
      <c r="F149" s="10" t="s">
        <v>543</v>
      </c>
      <c r="G149" s="10" t="s">
        <v>476</v>
      </c>
      <c r="H149" s="16">
        <v>6</v>
      </c>
      <c r="I149" s="16" t="s">
        <v>87</v>
      </c>
      <c r="J149" s="16">
        <v>6</v>
      </c>
      <c r="K149" s="24"/>
      <c r="L149" s="24">
        <v>180</v>
      </c>
      <c r="M149" s="10" t="s">
        <v>544</v>
      </c>
      <c r="N149" s="10" t="s">
        <v>545</v>
      </c>
      <c r="O149" s="26">
        <v>43872</v>
      </c>
      <c r="P149" s="26">
        <v>44072</v>
      </c>
      <c r="Q149" s="10" t="s">
        <v>426</v>
      </c>
      <c r="R149" s="10" t="s">
        <v>426</v>
      </c>
      <c r="S149" s="42"/>
      <c r="T149" s="42"/>
      <c r="U149" s="10" t="s">
        <v>28</v>
      </c>
      <c r="V149" s="76"/>
    </row>
    <row r="150" ht="44" customHeight="1" spans="1:22">
      <c r="A150" s="10">
        <v>24</v>
      </c>
      <c r="B150" s="10" t="s">
        <v>548</v>
      </c>
      <c r="C150" s="10" t="s">
        <v>31</v>
      </c>
      <c r="D150" s="10" t="s">
        <v>34</v>
      </c>
      <c r="E150" s="10" t="s">
        <v>549</v>
      </c>
      <c r="F150" s="10" t="s">
        <v>122</v>
      </c>
      <c r="G150" s="10" t="s">
        <v>528</v>
      </c>
      <c r="H150" s="16">
        <v>10</v>
      </c>
      <c r="I150" s="16" t="s">
        <v>87</v>
      </c>
      <c r="J150" s="16">
        <v>10</v>
      </c>
      <c r="K150" s="24"/>
      <c r="L150" s="24">
        <v>120</v>
      </c>
      <c r="M150" s="10" t="s">
        <v>550</v>
      </c>
      <c r="N150" s="10" t="s">
        <v>534</v>
      </c>
      <c r="O150" s="26">
        <v>43873</v>
      </c>
      <c r="P150" s="26">
        <v>44073</v>
      </c>
      <c r="Q150" s="10" t="s">
        <v>426</v>
      </c>
      <c r="R150" s="10" t="s">
        <v>426</v>
      </c>
      <c r="S150" s="42"/>
      <c r="T150" s="42"/>
      <c r="U150" s="10" t="s">
        <v>28</v>
      </c>
      <c r="V150" s="76"/>
    </row>
    <row r="151" ht="44" customHeight="1" spans="1:22">
      <c r="A151" s="10">
        <v>25</v>
      </c>
      <c r="B151" s="10" t="s">
        <v>551</v>
      </c>
      <c r="C151" s="10" t="s">
        <v>31</v>
      </c>
      <c r="D151" s="10" t="s">
        <v>34</v>
      </c>
      <c r="E151" s="10" t="s">
        <v>552</v>
      </c>
      <c r="F151" s="10" t="s">
        <v>553</v>
      </c>
      <c r="G151" s="10" t="s">
        <v>448</v>
      </c>
      <c r="H151" s="16">
        <v>3</v>
      </c>
      <c r="I151" s="16" t="s">
        <v>87</v>
      </c>
      <c r="J151" s="16">
        <v>3</v>
      </c>
      <c r="K151" s="24"/>
      <c r="L151" s="24">
        <v>150</v>
      </c>
      <c r="M151" s="10" t="s">
        <v>554</v>
      </c>
      <c r="N151" s="10" t="s">
        <v>555</v>
      </c>
      <c r="O151" s="26">
        <v>43874</v>
      </c>
      <c r="P151" s="26">
        <v>44074</v>
      </c>
      <c r="Q151" s="10" t="s">
        <v>426</v>
      </c>
      <c r="R151" s="10" t="s">
        <v>426</v>
      </c>
      <c r="S151" s="42"/>
      <c r="T151" s="42"/>
      <c r="U151" s="10" t="s">
        <v>28</v>
      </c>
      <c r="V151" s="76"/>
    </row>
    <row r="152" ht="44" customHeight="1" spans="1:22">
      <c r="A152" s="10">
        <v>26</v>
      </c>
      <c r="B152" s="10" t="s">
        <v>556</v>
      </c>
      <c r="C152" s="10" t="s">
        <v>31</v>
      </c>
      <c r="D152" s="10" t="s">
        <v>34</v>
      </c>
      <c r="E152" s="10" t="s">
        <v>557</v>
      </c>
      <c r="F152" s="10" t="s">
        <v>558</v>
      </c>
      <c r="G152" s="10" t="s">
        <v>559</v>
      </c>
      <c r="H152" s="16">
        <v>4.6</v>
      </c>
      <c r="I152" s="16" t="s">
        <v>87</v>
      </c>
      <c r="J152" s="16">
        <v>4.6</v>
      </c>
      <c r="K152" s="24"/>
      <c r="L152" s="24">
        <v>180</v>
      </c>
      <c r="M152" s="10" t="s">
        <v>560</v>
      </c>
      <c r="N152" s="10" t="s">
        <v>545</v>
      </c>
      <c r="O152" s="26">
        <v>43875</v>
      </c>
      <c r="P152" s="26">
        <v>44044</v>
      </c>
      <c r="Q152" s="10" t="s">
        <v>426</v>
      </c>
      <c r="R152" s="10" t="s">
        <v>426</v>
      </c>
      <c r="S152" s="42"/>
      <c r="T152" s="42"/>
      <c r="U152" s="10" t="s">
        <v>28</v>
      </c>
      <c r="V152" s="76"/>
    </row>
    <row r="153" ht="44" customHeight="1" spans="1:22">
      <c r="A153" s="10">
        <v>27</v>
      </c>
      <c r="B153" s="10" t="s">
        <v>561</v>
      </c>
      <c r="C153" s="10" t="s">
        <v>31</v>
      </c>
      <c r="D153" s="10" t="s">
        <v>34</v>
      </c>
      <c r="E153" s="10" t="s">
        <v>562</v>
      </c>
      <c r="F153" s="10" t="s">
        <v>563</v>
      </c>
      <c r="G153" s="10" t="s">
        <v>564</v>
      </c>
      <c r="H153" s="16">
        <v>6.83</v>
      </c>
      <c r="I153" s="16" t="s">
        <v>87</v>
      </c>
      <c r="J153" s="16">
        <v>6.83</v>
      </c>
      <c r="K153" s="24"/>
      <c r="L153" s="24">
        <v>67</v>
      </c>
      <c r="M153" s="10" t="s">
        <v>565</v>
      </c>
      <c r="N153" s="10" t="s">
        <v>566</v>
      </c>
      <c r="O153" s="26">
        <v>43876</v>
      </c>
      <c r="P153" s="26">
        <v>44045</v>
      </c>
      <c r="Q153" s="10" t="s">
        <v>426</v>
      </c>
      <c r="R153" s="10" t="s">
        <v>426</v>
      </c>
      <c r="S153" s="42"/>
      <c r="T153" s="42"/>
      <c r="U153" s="10" t="s">
        <v>28</v>
      </c>
      <c r="V153" s="76"/>
    </row>
    <row r="154" ht="44" customHeight="1" spans="1:22">
      <c r="A154" s="10">
        <v>28</v>
      </c>
      <c r="B154" s="10" t="s">
        <v>567</v>
      </c>
      <c r="C154" s="10" t="s">
        <v>31</v>
      </c>
      <c r="D154" s="10" t="s">
        <v>34</v>
      </c>
      <c r="E154" s="10" t="s">
        <v>568</v>
      </c>
      <c r="F154" s="10" t="s">
        <v>569</v>
      </c>
      <c r="G154" s="10" t="s">
        <v>570</v>
      </c>
      <c r="H154" s="16">
        <v>4</v>
      </c>
      <c r="I154" s="16" t="s">
        <v>87</v>
      </c>
      <c r="J154" s="16">
        <v>4</v>
      </c>
      <c r="K154" s="24"/>
      <c r="L154" s="24">
        <v>6</v>
      </c>
      <c r="M154" s="10" t="s">
        <v>571</v>
      </c>
      <c r="N154" s="10" t="s">
        <v>572</v>
      </c>
      <c r="O154" s="26">
        <v>43877</v>
      </c>
      <c r="P154" s="26">
        <v>44046</v>
      </c>
      <c r="Q154" s="10" t="s">
        <v>426</v>
      </c>
      <c r="R154" s="10" t="s">
        <v>426</v>
      </c>
      <c r="S154" s="42"/>
      <c r="T154" s="42"/>
      <c r="U154" s="10" t="s">
        <v>28</v>
      </c>
      <c r="V154" s="76"/>
    </row>
    <row r="155" ht="51" customHeight="1" spans="1:22">
      <c r="A155" s="10">
        <v>29</v>
      </c>
      <c r="B155" s="10" t="s">
        <v>573</v>
      </c>
      <c r="C155" s="10" t="s">
        <v>31</v>
      </c>
      <c r="D155" s="10" t="s">
        <v>34</v>
      </c>
      <c r="E155" s="10" t="s">
        <v>574</v>
      </c>
      <c r="F155" s="10" t="s">
        <v>575</v>
      </c>
      <c r="G155" s="10" t="s">
        <v>576</v>
      </c>
      <c r="H155" s="16">
        <v>45.77</v>
      </c>
      <c r="I155" s="16" t="s">
        <v>87</v>
      </c>
      <c r="J155" s="16">
        <v>45.77</v>
      </c>
      <c r="K155" s="24"/>
      <c r="L155" s="24">
        <v>45</v>
      </c>
      <c r="M155" s="10" t="s">
        <v>577</v>
      </c>
      <c r="N155" s="10" t="s">
        <v>578</v>
      </c>
      <c r="O155" s="26">
        <v>43878</v>
      </c>
      <c r="P155" s="26">
        <v>44047</v>
      </c>
      <c r="Q155" s="10" t="s">
        <v>426</v>
      </c>
      <c r="R155" s="10" t="s">
        <v>426</v>
      </c>
      <c r="S155" s="42"/>
      <c r="T155" s="42"/>
      <c r="U155" s="10" t="s">
        <v>524</v>
      </c>
      <c r="V155" s="76"/>
    </row>
    <row r="156" ht="46" customHeight="1" spans="1:22">
      <c r="A156" s="10">
        <v>30</v>
      </c>
      <c r="B156" s="10" t="s">
        <v>579</v>
      </c>
      <c r="C156" s="10" t="s">
        <v>31</v>
      </c>
      <c r="D156" s="10" t="s">
        <v>34</v>
      </c>
      <c r="E156" s="10" t="s">
        <v>580</v>
      </c>
      <c r="F156" s="10" t="s">
        <v>581</v>
      </c>
      <c r="G156" s="10" t="s">
        <v>570</v>
      </c>
      <c r="H156" s="10">
        <v>4</v>
      </c>
      <c r="I156" s="16" t="s">
        <v>87</v>
      </c>
      <c r="J156" s="10">
        <v>4</v>
      </c>
      <c r="K156" s="24"/>
      <c r="L156" s="24">
        <v>56</v>
      </c>
      <c r="M156" s="10" t="s">
        <v>582</v>
      </c>
      <c r="N156" s="10" t="s">
        <v>583</v>
      </c>
      <c r="O156" s="77" t="s">
        <v>584</v>
      </c>
      <c r="P156" s="77" t="s">
        <v>585</v>
      </c>
      <c r="Q156" s="10" t="s">
        <v>426</v>
      </c>
      <c r="R156" s="10" t="s">
        <v>426</v>
      </c>
      <c r="S156" s="42"/>
      <c r="T156" s="42"/>
      <c r="U156" s="10" t="s">
        <v>28</v>
      </c>
      <c r="V156" s="76"/>
    </row>
    <row r="157" ht="46" customHeight="1" spans="1:22">
      <c r="A157" s="10">
        <v>31</v>
      </c>
      <c r="B157" s="10" t="s">
        <v>586</v>
      </c>
      <c r="C157" s="10" t="s">
        <v>31</v>
      </c>
      <c r="D157" s="10" t="s">
        <v>34</v>
      </c>
      <c r="E157" s="10" t="s">
        <v>587</v>
      </c>
      <c r="F157" s="10" t="s">
        <v>588</v>
      </c>
      <c r="G157" s="10" t="s">
        <v>570</v>
      </c>
      <c r="H157" s="16">
        <v>4</v>
      </c>
      <c r="I157" s="16" t="s">
        <v>87</v>
      </c>
      <c r="J157" s="16">
        <v>4</v>
      </c>
      <c r="K157" s="24"/>
      <c r="L157" s="24">
        <v>15</v>
      </c>
      <c r="M157" s="10" t="s">
        <v>589</v>
      </c>
      <c r="N157" s="10" t="s">
        <v>590</v>
      </c>
      <c r="O157" s="26">
        <v>43881</v>
      </c>
      <c r="P157" s="26">
        <v>44050</v>
      </c>
      <c r="Q157" s="10" t="s">
        <v>426</v>
      </c>
      <c r="R157" s="10" t="s">
        <v>426</v>
      </c>
      <c r="S157" s="42"/>
      <c r="T157" s="42"/>
      <c r="U157" s="10" t="s">
        <v>28</v>
      </c>
      <c r="V157" s="76"/>
    </row>
    <row r="158" ht="46" customHeight="1" spans="1:22">
      <c r="A158" s="10">
        <v>32</v>
      </c>
      <c r="B158" s="10" t="s">
        <v>591</v>
      </c>
      <c r="C158" s="10" t="s">
        <v>31</v>
      </c>
      <c r="D158" s="10" t="s">
        <v>34</v>
      </c>
      <c r="E158" s="10" t="s">
        <v>592</v>
      </c>
      <c r="F158" s="10" t="s">
        <v>593</v>
      </c>
      <c r="G158" s="10" t="s">
        <v>503</v>
      </c>
      <c r="H158" s="16">
        <v>25</v>
      </c>
      <c r="I158" s="16" t="s">
        <v>87</v>
      </c>
      <c r="J158" s="16">
        <v>25</v>
      </c>
      <c r="K158" s="24"/>
      <c r="L158" s="24">
        <v>30</v>
      </c>
      <c r="M158" s="10" t="s">
        <v>594</v>
      </c>
      <c r="N158" s="10" t="s">
        <v>595</v>
      </c>
      <c r="O158" s="26">
        <v>43882</v>
      </c>
      <c r="P158" s="26">
        <v>44051</v>
      </c>
      <c r="Q158" s="10" t="s">
        <v>426</v>
      </c>
      <c r="R158" s="10" t="s">
        <v>426</v>
      </c>
      <c r="S158" s="42"/>
      <c r="T158" s="42"/>
      <c r="U158" s="10" t="s">
        <v>28</v>
      </c>
      <c r="V158" s="76"/>
    </row>
    <row r="159" ht="46" customHeight="1" spans="1:22">
      <c r="A159" s="10">
        <v>33</v>
      </c>
      <c r="B159" s="10" t="s">
        <v>596</v>
      </c>
      <c r="C159" s="10" t="s">
        <v>31</v>
      </c>
      <c r="D159" s="10" t="s">
        <v>34</v>
      </c>
      <c r="E159" s="10" t="s">
        <v>597</v>
      </c>
      <c r="F159" s="10" t="s">
        <v>598</v>
      </c>
      <c r="G159" s="10" t="s">
        <v>599</v>
      </c>
      <c r="H159" s="16">
        <v>10.8</v>
      </c>
      <c r="I159" s="16" t="s">
        <v>87</v>
      </c>
      <c r="J159" s="16">
        <v>10.8</v>
      </c>
      <c r="K159" s="24"/>
      <c r="L159" s="24">
        <v>32</v>
      </c>
      <c r="M159" s="10" t="s">
        <v>600</v>
      </c>
      <c r="N159" s="10" t="s">
        <v>601</v>
      </c>
      <c r="O159" s="26">
        <v>43883</v>
      </c>
      <c r="P159" s="26">
        <v>44052</v>
      </c>
      <c r="Q159" s="10" t="s">
        <v>426</v>
      </c>
      <c r="R159" s="10" t="s">
        <v>426</v>
      </c>
      <c r="S159" s="42"/>
      <c r="T159" s="42"/>
      <c r="U159" s="10" t="s">
        <v>28</v>
      </c>
      <c r="V159" s="76"/>
    </row>
    <row r="160" ht="46" customHeight="1" spans="1:22">
      <c r="A160" s="10">
        <v>34</v>
      </c>
      <c r="B160" s="10" t="s">
        <v>602</v>
      </c>
      <c r="C160" s="10" t="s">
        <v>31</v>
      </c>
      <c r="D160" s="10" t="s">
        <v>34</v>
      </c>
      <c r="E160" s="10" t="s">
        <v>603</v>
      </c>
      <c r="F160" s="10" t="s">
        <v>604</v>
      </c>
      <c r="G160" s="10" t="s">
        <v>605</v>
      </c>
      <c r="H160" s="16">
        <v>24.57</v>
      </c>
      <c r="I160" s="16" t="s">
        <v>87</v>
      </c>
      <c r="J160" s="16">
        <v>24.57</v>
      </c>
      <c r="K160" s="24"/>
      <c r="L160" s="24">
        <v>68</v>
      </c>
      <c r="M160" s="10" t="s">
        <v>606</v>
      </c>
      <c r="N160" s="10" t="s">
        <v>607</v>
      </c>
      <c r="O160" s="26">
        <v>43884</v>
      </c>
      <c r="P160" s="26">
        <v>44053</v>
      </c>
      <c r="Q160" s="10" t="s">
        <v>426</v>
      </c>
      <c r="R160" s="10" t="s">
        <v>426</v>
      </c>
      <c r="S160" s="42"/>
      <c r="T160" s="42"/>
      <c r="U160" s="10" t="s">
        <v>28</v>
      </c>
      <c r="V160" s="76"/>
    </row>
    <row r="161" ht="78" customHeight="1" spans="1:22">
      <c r="A161" s="10">
        <v>35</v>
      </c>
      <c r="B161" s="10" t="s">
        <v>608</v>
      </c>
      <c r="C161" s="10" t="s">
        <v>31</v>
      </c>
      <c r="D161" s="10" t="s">
        <v>34</v>
      </c>
      <c r="E161" s="10" t="s">
        <v>609</v>
      </c>
      <c r="F161" s="10" t="s">
        <v>610</v>
      </c>
      <c r="G161" s="10" t="s">
        <v>480</v>
      </c>
      <c r="H161" s="16">
        <v>8</v>
      </c>
      <c r="I161" s="16" t="s">
        <v>87</v>
      </c>
      <c r="J161" s="16">
        <v>8</v>
      </c>
      <c r="K161" s="24"/>
      <c r="L161" s="24">
        <v>405</v>
      </c>
      <c r="M161" s="10" t="s">
        <v>611</v>
      </c>
      <c r="N161" s="10" t="s">
        <v>612</v>
      </c>
      <c r="O161" s="26">
        <v>43885</v>
      </c>
      <c r="P161" s="26">
        <v>44054</v>
      </c>
      <c r="Q161" s="10" t="s">
        <v>426</v>
      </c>
      <c r="R161" s="10" t="s">
        <v>426</v>
      </c>
      <c r="S161" s="42"/>
      <c r="T161" s="42"/>
      <c r="U161" s="10" t="s">
        <v>28</v>
      </c>
      <c r="V161" s="76"/>
    </row>
    <row r="162" ht="46" customHeight="1" spans="1:22">
      <c r="A162" s="10">
        <v>36</v>
      </c>
      <c r="B162" s="10" t="s">
        <v>613</v>
      </c>
      <c r="C162" s="10" t="s">
        <v>31</v>
      </c>
      <c r="D162" s="10" t="s">
        <v>34</v>
      </c>
      <c r="E162" s="10" t="s">
        <v>614</v>
      </c>
      <c r="F162" s="10" t="s">
        <v>615</v>
      </c>
      <c r="G162" s="10" t="s">
        <v>616</v>
      </c>
      <c r="H162" s="16">
        <v>9</v>
      </c>
      <c r="I162" s="16" t="s">
        <v>87</v>
      </c>
      <c r="J162" s="16">
        <v>9</v>
      </c>
      <c r="K162" s="24"/>
      <c r="L162" s="24">
        <v>23</v>
      </c>
      <c r="M162" s="10" t="s">
        <v>617</v>
      </c>
      <c r="N162" s="10" t="s">
        <v>618</v>
      </c>
      <c r="O162" s="26">
        <v>43886</v>
      </c>
      <c r="P162" s="26">
        <v>44055</v>
      </c>
      <c r="Q162" s="10" t="s">
        <v>426</v>
      </c>
      <c r="R162" s="10" t="s">
        <v>426</v>
      </c>
      <c r="S162" s="42"/>
      <c r="T162" s="42"/>
      <c r="U162" s="10" t="s">
        <v>28</v>
      </c>
      <c r="V162" s="76"/>
    </row>
    <row r="163" ht="46" customHeight="1" spans="1:22">
      <c r="A163" s="10">
        <v>37</v>
      </c>
      <c r="B163" s="10" t="s">
        <v>619</v>
      </c>
      <c r="C163" s="10" t="s">
        <v>31</v>
      </c>
      <c r="D163" s="10" t="s">
        <v>34</v>
      </c>
      <c r="E163" s="10" t="s">
        <v>620</v>
      </c>
      <c r="F163" s="10" t="s">
        <v>621</v>
      </c>
      <c r="G163" s="10" t="s">
        <v>476</v>
      </c>
      <c r="H163" s="16">
        <v>6</v>
      </c>
      <c r="I163" s="16" t="s">
        <v>87</v>
      </c>
      <c r="J163" s="16">
        <v>6</v>
      </c>
      <c r="K163" s="24"/>
      <c r="L163" s="24">
        <v>45</v>
      </c>
      <c r="M163" s="10" t="s">
        <v>622</v>
      </c>
      <c r="N163" s="10" t="s">
        <v>623</v>
      </c>
      <c r="O163" s="26">
        <v>43887</v>
      </c>
      <c r="P163" s="26">
        <v>44056</v>
      </c>
      <c r="Q163" s="10" t="s">
        <v>426</v>
      </c>
      <c r="R163" s="10" t="s">
        <v>426</v>
      </c>
      <c r="S163" s="42"/>
      <c r="T163" s="42"/>
      <c r="U163" s="10" t="s">
        <v>28</v>
      </c>
      <c r="V163" s="76"/>
    </row>
    <row r="164" ht="52" customHeight="1" spans="1:22">
      <c r="A164" s="10">
        <v>38</v>
      </c>
      <c r="B164" s="10" t="s">
        <v>624</v>
      </c>
      <c r="C164" s="10" t="s">
        <v>31</v>
      </c>
      <c r="D164" s="10" t="s">
        <v>34</v>
      </c>
      <c r="E164" s="10" t="s">
        <v>625</v>
      </c>
      <c r="F164" s="10" t="s">
        <v>626</v>
      </c>
      <c r="G164" s="10" t="s">
        <v>436</v>
      </c>
      <c r="H164" s="16">
        <v>15</v>
      </c>
      <c r="I164" s="16" t="s">
        <v>87</v>
      </c>
      <c r="J164" s="16">
        <v>15</v>
      </c>
      <c r="K164" s="24"/>
      <c r="L164" s="24">
        <v>23</v>
      </c>
      <c r="M164" s="10" t="s">
        <v>627</v>
      </c>
      <c r="N164" s="10" t="s">
        <v>628</v>
      </c>
      <c r="O164" s="26">
        <v>43888</v>
      </c>
      <c r="P164" s="26">
        <v>44057</v>
      </c>
      <c r="Q164" s="10" t="s">
        <v>426</v>
      </c>
      <c r="R164" s="10" t="s">
        <v>426</v>
      </c>
      <c r="S164" s="42"/>
      <c r="T164" s="42"/>
      <c r="U164" s="10" t="s">
        <v>28</v>
      </c>
      <c r="V164" s="76"/>
    </row>
    <row r="165" ht="70" customHeight="1" spans="1:22">
      <c r="A165" s="10">
        <v>39</v>
      </c>
      <c r="B165" s="10" t="s">
        <v>629</v>
      </c>
      <c r="C165" s="10" t="s">
        <v>31</v>
      </c>
      <c r="D165" s="10" t="s">
        <v>34</v>
      </c>
      <c r="E165" s="10" t="s">
        <v>630</v>
      </c>
      <c r="F165" s="10" t="s">
        <v>631</v>
      </c>
      <c r="G165" s="10" t="s">
        <v>421</v>
      </c>
      <c r="H165" s="16">
        <v>12</v>
      </c>
      <c r="I165" s="16" t="s">
        <v>87</v>
      </c>
      <c r="J165" s="16">
        <v>12</v>
      </c>
      <c r="K165" s="24"/>
      <c r="L165" s="24">
        <v>36</v>
      </c>
      <c r="M165" s="10" t="s">
        <v>632</v>
      </c>
      <c r="N165" s="10" t="s">
        <v>633</v>
      </c>
      <c r="O165" s="26">
        <v>43889</v>
      </c>
      <c r="P165" s="26">
        <v>44058</v>
      </c>
      <c r="Q165" s="10" t="s">
        <v>426</v>
      </c>
      <c r="R165" s="10" t="s">
        <v>426</v>
      </c>
      <c r="S165" s="42"/>
      <c r="T165" s="42"/>
      <c r="U165" s="10" t="s">
        <v>28</v>
      </c>
      <c r="V165" s="76"/>
    </row>
    <row r="166" ht="79" customHeight="1" spans="1:22">
      <c r="A166" s="10">
        <v>40</v>
      </c>
      <c r="B166" s="10" t="s">
        <v>634</v>
      </c>
      <c r="C166" s="10" t="s">
        <v>31</v>
      </c>
      <c r="D166" s="10" t="s">
        <v>34</v>
      </c>
      <c r="E166" s="10" t="s">
        <v>635</v>
      </c>
      <c r="F166" s="10" t="s">
        <v>636</v>
      </c>
      <c r="G166" s="10" t="s">
        <v>637</v>
      </c>
      <c r="H166" s="16">
        <v>2.2</v>
      </c>
      <c r="I166" s="16" t="s">
        <v>87</v>
      </c>
      <c r="J166" s="16">
        <v>2.2</v>
      </c>
      <c r="K166" s="24"/>
      <c r="L166" s="24">
        <v>100</v>
      </c>
      <c r="M166" s="10" t="s">
        <v>638</v>
      </c>
      <c r="N166" s="10" t="s">
        <v>639</v>
      </c>
      <c r="O166" s="26">
        <v>43890</v>
      </c>
      <c r="P166" s="26">
        <v>44059</v>
      </c>
      <c r="Q166" s="10" t="s">
        <v>426</v>
      </c>
      <c r="R166" s="10" t="s">
        <v>426</v>
      </c>
      <c r="S166" s="42"/>
      <c r="T166" s="42"/>
      <c r="U166" s="10" t="s">
        <v>28</v>
      </c>
      <c r="V166" s="76"/>
    </row>
    <row r="167" ht="53" customHeight="1" spans="1:22">
      <c r="A167" s="10">
        <v>41</v>
      </c>
      <c r="B167" s="10" t="s">
        <v>640</v>
      </c>
      <c r="C167" s="10" t="s">
        <v>31</v>
      </c>
      <c r="D167" s="10" t="s">
        <v>34</v>
      </c>
      <c r="E167" s="10" t="s">
        <v>641</v>
      </c>
      <c r="F167" s="10" t="s">
        <v>642</v>
      </c>
      <c r="G167" s="10" t="s">
        <v>643</v>
      </c>
      <c r="H167" s="16">
        <v>6.38</v>
      </c>
      <c r="I167" s="16" t="s">
        <v>87</v>
      </c>
      <c r="J167" s="16">
        <v>6.38</v>
      </c>
      <c r="K167" s="24"/>
      <c r="L167" s="24">
        <v>11</v>
      </c>
      <c r="M167" s="10" t="s">
        <v>644</v>
      </c>
      <c r="N167" s="10" t="s">
        <v>645</v>
      </c>
      <c r="O167" s="26">
        <v>43862</v>
      </c>
      <c r="P167" s="26">
        <v>44060</v>
      </c>
      <c r="Q167" s="10" t="s">
        <v>426</v>
      </c>
      <c r="R167" s="10" t="s">
        <v>426</v>
      </c>
      <c r="S167" s="42"/>
      <c r="T167" s="42"/>
      <c r="U167" s="10" t="s">
        <v>28</v>
      </c>
      <c r="V167" s="76"/>
    </row>
    <row r="168" ht="46" customHeight="1" spans="1:22">
      <c r="A168" s="10">
        <v>42</v>
      </c>
      <c r="B168" s="10" t="s">
        <v>646</v>
      </c>
      <c r="C168" s="10" t="s">
        <v>31</v>
      </c>
      <c r="D168" s="10" t="s">
        <v>34</v>
      </c>
      <c r="E168" s="10" t="s">
        <v>647</v>
      </c>
      <c r="F168" s="10" t="s">
        <v>648</v>
      </c>
      <c r="G168" s="10" t="s">
        <v>649</v>
      </c>
      <c r="H168" s="16">
        <v>6.33</v>
      </c>
      <c r="I168" s="16" t="s">
        <v>87</v>
      </c>
      <c r="J168" s="16">
        <v>6.33</v>
      </c>
      <c r="K168" s="24"/>
      <c r="L168" s="24">
        <v>500</v>
      </c>
      <c r="M168" s="10" t="s">
        <v>650</v>
      </c>
      <c r="N168" s="10" t="s">
        <v>651</v>
      </c>
      <c r="O168" s="26">
        <v>43863</v>
      </c>
      <c r="P168" s="26">
        <v>44061</v>
      </c>
      <c r="Q168" s="10" t="s">
        <v>426</v>
      </c>
      <c r="R168" s="10" t="s">
        <v>426</v>
      </c>
      <c r="S168" s="42"/>
      <c r="T168" s="42"/>
      <c r="U168" s="10" t="s">
        <v>28</v>
      </c>
      <c r="V168" s="76"/>
    </row>
    <row r="169" ht="52" customHeight="1" spans="1:22">
      <c r="A169" s="10">
        <v>43</v>
      </c>
      <c r="B169" s="10" t="s">
        <v>652</v>
      </c>
      <c r="C169" s="10" t="s">
        <v>31</v>
      </c>
      <c r="D169" s="10" t="s">
        <v>34</v>
      </c>
      <c r="E169" s="10" t="s">
        <v>653</v>
      </c>
      <c r="F169" s="10" t="s">
        <v>654</v>
      </c>
      <c r="G169" s="10" t="s">
        <v>655</v>
      </c>
      <c r="H169" s="16">
        <v>14.33</v>
      </c>
      <c r="I169" s="16" t="s">
        <v>87</v>
      </c>
      <c r="J169" s="16">
        <v>14.33</v>
      </c>
      <c r="K169" s="24"/>
      <c r="L169" s="24">
        <v>5</v>
      </c>
      <c r="M169" s="10" t="s">
        <v>656</v>
      </c>
      <c r="N169" s="10" t="s">
        <v>657</v>
      </c>
      <c r="O169" s="26">
        <v>43864</v>
      </c>
      <c r="P169" s="26">
        <v>44062</v>
      </c>
      <c r="Q169" s="10" t="s">
        <v>426</v>
      </c>
      <c r="R169" s="10" t="s">
        <v>426</v>
      </c>
      <c r="S169" s="42"/>
      <c r="T169" s="42"/>
      <c r="U169" s="10" t="s">
        <v>28</v>
      </c>
      <c r="V169" s="76"/>
    </row>
    <row r="170" ht="111" customHeight="1" spans="1:22">
      <c r="A170" s="10">
        <v>44</v>
      </c>
      <c r="B170" s="10" t="s">
        <v>652</v>
      </c>
      <c r="C170" s="10" t="s">
        <v>31</v>
      </c>
      <c r="D170" s="10" t="s">
        <v>34</v>
      </c>
      <c r="E170" s="10" t="s">
        <v>658</v>
      </c>
      <c r="F170" s="10" t="s">
        <v>654</v>
      </c>
      <c r="G170" s="10" t="s">
        <v>659</v>
      </c>
      <c r="H170" s="16">
        <v>64.75</v>
      </c>
      <c r="I170" s="16" t="s">
        <v>87</v>
      </c>
      <c r="J170" s="16">
        <v>64.75</v>
      </c>
      <c r="K170" s="24"/>
      <c r="L170" s="24">
        <v>31</v>
      </c>
      <c r="M170" s="10" t="s">
        <v>660</v>
      </c>
      <c r="N170" s="10" t="s">
        <v>661</v>
      </c>
      <c r="O170" s="26">
        <v>43865</v>
      </c>
      <c r="P170" s="26">
        <v>44063</v>
      </c>
      <c r="Q170" s="10" t="s">
        <v>426</v>
      </c>
      <c r="R170" s="10" t="s">
        <v>426</v>
      </c>
      <c r="S170" s="42"/>
      <c r="T170" s="42"/>
      <c r="U170" s="10" t="s">
        <v>524</v>
      </c>
      <c r="V170" s="76"/>
    </row>
    <row r="171" ht="45" customHeight="1" spans="1:22">
      <c r="A171" s="10">
        <v>45</v>
      </c>
      <c r="B171" s="10" t="s">
        <v>662</v>
      </c>
      <c r="C171" s="10" t="s">
        <v>31</v>
      </c>
      <c r="D171" s="10" t="s">
        <v>34</v>
      </c>
      <c r="E171" s="10" t="s">
        <v>663</v>
      </c>
      <c r="F171" s="10" t="s">
        <v>664</v>
      </c>
      <c r="G171" s="10" t="s">
        <v>665</v>
      </c>
      <c r="H171" s="16">
        <v>67.77</v>
      </c>
      <c r="I171" s="16" t="s">
        <v>87</v>
      </c>
      <c r="J171" s="16">
        <v>67.77</v>
      </c>
      <c r="K171" s="24"/>
      <c r="L171" s="24">
        <v>19</v>
      </c>
      <c r="M171" s="10" t="s">
        <v>666</v>
      </c>
      <c r="N171" s="10" t="s">
        <v>667</v>
      </c>
      <c r="O171" s="26">
        <v>43866</v>
      </c>
      <c r="P171" s="26">
        <v>44064</v>
      </c>
      <c r="Q171" s="10" t="s">
        <v>426</v>
      </c>
      <c r="R171" s="10" t="s">
        <v>426</v>
      </c>
      <c r="S171" s="42"/>
      <c r="T171" s="42"/>
      <c r="U171" s="10" t="s">
        <v>524</v>
      </c>
      <c r="V171" s="76"/>
    </row>
    <row r="172" ht="45" customHeight="1" spans="1:22">
      <c r="A172" s="10">
        <v>46</v>
      </c>
      <c r="B172" s="10" t="s">
        <v>668</v>
      </c>
      <c r="C172" s="10" t="s">
        <v>31</v>
      </c>
      <c r="D172" s="10" t="s">
        <v>34</v>
      </c>
      <c r="E172" s="10" t="s">
        <v>669</v>
      </c>
      <c r="F172" s="10" t="s">
        <v>670</v>
      </c>
      <c r="G172" s="10" t="s">
        <v>671</v>
      </c>
      <c r="H172" s="16">
        <v>33.2</v>
      </c>
      <c r="I172" s="16" t="s">
        <v>87</v>
      </c>
      <c r="J172" s="16">
        <v>33.2</v>
      </c>
      <c r="K172" s="24"/>
      <c r="L172" s="24">
        <v>44</v>
      </c>
      <c r="M172" s="10" t="s">
        <v>672</v>
      </c>
      <c r="N172" s="10" t="s">
        <v>673</v>
      </c>
      <c r="O172" s="26">
        <v>43867</v>
      </c>
      <c r="P172" s="26">
        <v>44065</v>
      </c>
      <c r="Q172" s="10" t="s">
        <v>426</v>
      </c>
      <c r="R172" s="10" t="s">
        <v>426</v>
      </c>
      <c r="S172" s="42"/>
      <c r="T172" s="42"/>
      <c r="U172" s="10" t="s">
        <v>524</v>
      </c>
      <c r="V172" s="76"/>
    </row>
    <row r="173" ht="80" customHeight="1" spans="1:22">
      <c r="A173" s="10">
        <v>47</v>
      </c>
      <c r="B173" s="10" t="s">
        <v>674</v>
      </c>
      <c r="C173" s="10" t="s">
        <v>31</v>
      </c>
      <c r="D173" s="10" t="s">
        <v>34</v>
      </c>
      <c r="E173" s="10" t="s">
        <v>675</v>
      </c>
      <c r="F173" s="10" t="s">
        <v>676</v>
      </c>
      <c r="G173" s="10" t="s">
        <v>677</v>
      </c>
      <c r="H173" s="16">
        <v>48.81</v>
      </c>
      <c r="I173" s="16" t="s">
        <v>87</v>
      </c>
      <c r="J173" s="16">
        <v>48.81</v>
      </c>
      <c r="K173" s="24"/>
      <c r="L173" s="24">
        <v>230</v>
      </c>
      <c r="M173" s="10" t="s">
        <v>678</v>
      </c>
      <c r="N173" s="10" t="s">
        <v>679</v>
      </c>
      <c r="O173" s="26">
        <v>43868</v>
      </c>
      <c r="P173" s="26">
        <v>44066</v>
      </c>
      <c r="Q173" s="10" t="s">
        <v>426</v>
      </c>
      <c r="R173" s="10" t="s">
        <v>426</v>
      </c>
      <c r="S173" s="42"/>
      <c r="T173" s="42"/>
      <c r="U173" s="10" t="s">
        <v>524</v>
      </c>
      <c r="V173" s="76"/>
    </row>
    <row r="174" ht="52" customHeight="1" spans="1:22">
      <c r="A174" s="10">
        <v>48</v>
      </c>
      <c r="B174" s="10" t="s">
        <v>680</v>
      </c>
      <c r="C174" s="10" t="s">
        <v>31</v>
      </c>
      <c r="D174" s="10" t="s">
        <v>34</v>
      </c>
      <c r="E174" s="10" t="s">
        <v>681</v>
      </c>
      <c r="F174" s="10" t="s">
        <v>682</v>
      </c>
      <c r="G174" s="10" t="s">
        <v>683</v>
      </c>
      <c r="H174" s="16">
        <v>24</v>
      </c>
      <c r="I174" s="16" t="s">
        <v>87</v>
      </c>
      <c r="J174" s="16">
        <v>24</v>
      </c>
      <c r="K174" s="24"/>
      <c r="L174" s="24">
        <v>310</v>
      </c>
      <c r="M174" s="10" t="s">
        <v>684</v>
      </c>
      <c r="N174" s="10" t="s">
        <v>685</v>
      </c>
      <c r="O174" s="26">
        <v>43869</v>
      </c>
      <c r="P174" s="26">
        <v>44067</v>
      </c>
      <c r="Q174" s="10" t="s">
        <v>426</v>
      </c>
      <c r="R174" s="10" t="s">
        <v>426</v>
      </c>
      <c r="S174" s="42"/>
      <c r="T174" s="42"/>
      <c r="U174" s="10" t="s">
        <v>28</v>
      </c>
      <c r="V174" s="76"/>
    </row>
    <row r="175" ht="43" customHeight="1" spans="1:22">
      <c r="A175" s="10">
        <v>49</v>
      </c>
      <c r="B175" s="10" t="s">
        <v>686</v>
      </c>
      <c r="C175" s="10" t="s">
        <v>31</v>
      </c>
      <c r="D175" s="10" t="s">
        <v>34</v>
      </c>
      <c r="E175" s="10" t="s">
        <v>687</v>
      </c>
      <c r="F175" s="10" t="s">
        <v>688</v>
      </c>
      <c r="G175" s="10" t="s">
        <v>538</v>
      </c>
      <c r="H175" s="16">
        <v>29</v>
      </c>
      <c r="I175" s="16" t="s">
        <v>87</v>
      </c>
      <c r="J175" s="16">
        <v>29</v>
      </c>
      <c r="K175" s="24"/>
      <c r="L175" s="24">
        <v>18</v>
      </c>
      <c r="M175" s="10" t="s">
        <v>689</v>
      </c>
      <c r="N175" s="10" t="s">
        <v>690</v>
      </c>
      <c r="O175" s="26">
        <v>43870</v>
      </c>
      <c r="P175" s="26">
        <v>44068</v>
      </c>
      <c r="Q175" s="10" t="s">
        <v>426</v>
      </c>
      <c r="R175" s="10" t="s">
        <v>426</v>
      </c>
      <c r="S175" s="42"/>
      <c r="T175" s="42"/>
      <c r="U175" s="10" t="s">
        <v>28</v>
      </c>
      <c r="V175" s="76"/>
    </row>
    <row r="176" ht="43" customHeight="1" spans="1:22">
      <c r="A176" s="10">
        <v>50</v>
      </c>
      <c r="B176" s="10" t="s">
        <v>691</v>
      </c>
      <c r="C176" s="10" t="s">
        <v>31</v>
      </c>
      <c r="D176" s="10" t="s">
        <v>34</v>
      </c>
      <c r="E176" s="10" t="s">
        <v>692</v>
      </c>
      <c r="F176" s="10" t="s">
        <v>688</v>
      </c>
      <c r="G176" s="10" t="s">
        <v>570</v>
      </c>
      <c r="H176" s="16">
        <v>4</v>
      </c>
      <c r="I176" s="16" t="s">
        <v>87</v>
      </c>
      <c r="J176" s="16">
        <v>4</v>
      </c>
      <c r="K176" s="24"/>
      <c r="L176" s="24">
        <v>33</v>
      </c>
      <c r="M176" s="10" t="s">
        <v>693</v>
      </c>
      <c r="N176" s="10" t="s">
        <v>694</v>
      </c>
      <c r="O176" s="26">
        <v>43871</v>
      </c>
      <c r="P176" s="26">
        <v>44069</v>
      </c>
      <c r="Q176" s="10" t="s">
        <v>426</v>
      </c>
      <c r="R176" s="10" t="s">
        <v>426</v>
      </c>
      <c r="S176" s="42"/>
      <c r="T176" s="42"/>
      <c r="U176" s="10" t="s">
        <v>28</v>
      </c>
      <c r="V176" s="76"/>
    </row>
    <row r="177" ht="47" customHeight="1" spans="1:22">
      <c r="A177" s="10">
        <v>51</v>
      </c>
      <c r="B177" s="10" t="s">
        <v>695</v>
      </c>
      <c r="C177" s="10" t="s">
        <v>31</v>
      </c>
      <c r="D177" s="10" t="s">
        <v>34</v>
      </c>
      <c r="E177" s="10" t="s">
        <v>696</v>
      </c>
      <c r="F177" s="10" t="s">
        <v>697</v>
      </c>
      <c r="G177" s="10" t="s">
        <v>436</v>
      </c>
      <c r="H177" s="16">
        <v>15</v>
      </c>
      <c r="I177" s="16" t="s">
        <v>87</v>
      </c>
      <c r="J177" s="16">
        <v>15</v>
      </c>
      <c r="K177" s="24"/>
      <c r="L177" s="24">
        <v>12</v>
      </c>
      <c r="M177" s="10" t="s">
        <v>698</v>
      </c>
      <c r="N177" s="10" t="s">
        <v>699</v>
      </c>
      <c r="O177" s="26">
        <v>43872</v>
      </c>
      <c r="P177" s="26">
        <v>44070</v>
      </c>
      <c r="Q177" s="10" t="s">
        <v>426</v>
      </c>
      <c r="R177" s="10" t="s">
        <v>426</v>
      </c>
      <c r="S177" s="42"/>
      <c r="T177" s="42"/>
      <c r="U177" s="10" t="s">
        <v>28</v>
      </c>
      <c r="V177" s="76"/>
    </row>
    <row r="178" ht="47" customHeight="1" spans="1:22">
      <c r="A178" s="10">
        <v>52</v>
      </c>
      <c r="B178" s="10" t="s">
        <v>700</v>
      </c>
      <c r="C178" s="10" t="s">
        <v>31</v>
      </c>
      <c r="D178" s="10" t="s">
        <v>34</v>
      </c>
      <c r="E178" s="10" t="s">
        <v>701</v>
      </c>
      <c r="F178" s="10" t="s">
        <v>702</v>
      </c>
      <c r="G178" s="10" t="s">
        <v>436</v>
      </c>
      <c r="H178" s="16">
        <v>15</v>
      </c>
      <c r="I178" s="16" t="s">
        <v>87</v>
      </c>
      <c r="J178" s="16">
        <v>15</v>
      </c>
      <c r="K178" s="24"/>
      <c r="L178" s="24">
        <v>190</v>
      </c>
      <c r="M178" s="10" t="s">
        <v>703</v>
      </c>
      <c r="N178" s="10" t="s">
        <v>704</v>
      </c>
      <c r="O178" s="26">
        <v>43873</v>
      </c>
      <c r="P178" s="26">
        <v>44071</v>
      </c>
      <c r="Q178" s="10" t="s">
        <v>426</v>
      </c>
      <c r="R178" s="10" t="s">
        <v>426</v>
      </c>
      <c r="S178" s="42"/>
      <c r="T178" s="42"/>
      <c r="U178" s="10" t="s">
        <v>28</v>
      </c>
      <c r="V178" s="76"/>
    </row>
    <row r="179" ht="47" customHeight="1" spans="1:22">
      <c r="A179" s="10">
        <v>53</v>
      </c>
      <c r="B179" s="10" t="s">
        <v>705</v>
      </c>
      <c r="C179" s="10" t="s">
        <v>31</v>
      </c>
      <c r="D179" s="10" t="s">
        <v>34</v>
      </c>
      <c r="E179" s="10" t="s">
        <v>706</v>
      </c>
      <c r="F179" s="10" t="s">
        <v>707</v>
      </c>
      <c r="G179" s="10" t="s">
        <v>503</v>
      </c>
      <c r="H179" s="16">
        <v>25</v>
      </c>
      <c r="I179" s="16" t="s">
        <v>87</v>
      </c>
      <c r="J179" s="16">
        <v>25</v>
      </c>
      <c r="K179" s="24"/>
      <c r="L179" s="24">
        <v>59</v>
      </c>
      <c r="M179" s="10" t="s">
        <v>708</v>
      </c>
      <c r="N179" s="10" t="s">
        <v>709</v>
      </c>
      <c r="O179" s="26">
        <v>43874</v>
      </c>
      <c r="P179" s="26">
        <v>44072</v>
      </c>
      <c r="Q179" s="10" t="s">
        <v>426</v>
      </c>
      <c r="R179" s="10" t="s">
        <v>426</v>
      </c>
      <c r="S179" s="42"/>
      <c r="T179" s="42"/>
      <c r="U179" s="10" t="s">
        <v>28</v>
      </c>
      <c r="V179" s="76"/>
    </row>
    <row r="180" ht="47" customHeight="1" spans="1:22">
      <c r="A180" s="10">
        <v>54</v>
      </c>
      <c r="B180" s="10" t="s">
        <v>710</v>
      </c>
      <c r="C180" s="10" t="s">
        <v>31</v>
      </c>
      <c r="D180" s="10" t="s">
        <v>34</v>
      </c>
      <c r="E180" s="10" t="s">
        <v>711</v>
      </c>
      <c r="F180" s="10" t="s">
        <v>712</v>
      </c>
      <c r="G180" s="10" t="s">
        <v>713</v>
      </c>
      <c r="H180" s="16">
        <v>17.2</v>
      </c>
      <c r="I180" s="16" t="s">
        <v>87</v>
      </c>
      <c r="J180" s="16">
        <v>17.2</v>
      </c>
      <c r="K180" s="24"/>
      <c r="L180" s="24">
        <v>74</v>
      </c>
      <c r="M180" s="10" t="s">
        <v>714</v>
      </c>
      <c r="N180" s="10" t="s">
        <v>715</v>
      </c>
      <c r="O180" s="26">
        <v>43875</v>
      </c>
      <c r="P180" s="26">
        <v>44073</v>
      </c>
      <c r="Q180" s="10" t="s">
        <v>426</v>
      </c>
      <c r="R180" s="10" t="s">
        <v>426</v>
      </c>
      <c r="S180" s="42"/>
      <c r="T180" s="42"/>
      <c r="U180" s="10" t="s">
        <v>28</v>
      </c>
      <c r="V180" s="76"/>
    </row>
    <row r="181" ht="47" customHeight="1" spans="1:22">
      <c r="A181" s="10">
        <v>55</v>
      </c>
      <c r="B181" s="10" t="s">
        <v>716</v>
      </c>
      <c r="C181" s="10" t="s">
        <v>31</v>
      </c>
      <c r="D181" s="10" t="s">
        <v>34</v>
      </c>
      <c r="E181" s="10" t="s">
        <v>717</v>
      </c>
      <c r="F181" s="10" t="s">
        <v>718</v>
      </c>
      <c r="G181" s="10" t="s">
        <v>719</v>
      </c>
      <c r="H181" s="16">
        <v>15.6</v>
      </c>
      <c r="I181" s="16" t="s">
        <v>87</v>
      </c>
      <c r="J181" s="16">
        <v>15.6</v>
      </c>
      <c r="K181" s="24"/>
      <c r="L181" s="24">
        <v>425</v>
      </c>
      <c r="M181" s="10" t="s">
        <v>720</v>
      </c>
      <c r="N181" s="10" t="s">
        <v>721</v>
      </c>
      <c r="O181" s="26">
        <v>43876</v>
      </c>
      <c r="P181" s="26">
        <v>44074</v>
      </c>
      <c r="Q181" s="10" t="s">
        <v>426</v>
      </c>
      <c r="R181" s="10" t="s">
        <v>426</v>
      </c>
      <c r="S181" s="42"/>
      <c r="T181" s="42"/>
      <c r="U181" s="10" t="s">
        <v>28</v>
      </c>
      <c r="V181" s="76"/>
    </row>
    <row r="182" ht="47" customHeight="1" spans="1:22">
      <c r="A182" s="10">
        <v>56</v>
      </c>
      <c r="B182" s="10" t="s">
        <v>722</v>
      </c>
      <c r="C182" s="10" t="s">
        <v>31</v>
      </c>
      <c r="D182" s="10" t="s">
        <v>34</v>
      </c>
      <c r="E182" s="10" t="s">
        <v>723</v>
      </c>
      <c r="F182" s="10" t="s">
        <v>724</v>
      </c>
      <c r="G182" s="10" t="s">
        <v>725</v>
      </c>
      <c r="H182" s="16">
        <v>20</v>
      </c>
      <c r="I182" s="16" t="s">
        <v>87</v>
      </c>
      <c r="J182" s="16">
        <v>20</v>
      </c>
      <c r="K182" s="24"/>
      <c r="L182" s="24">
        <v>35</v>
      </c>
      <c r="M182" s="10" t="s">
        <v>726</v>
      </c>
      <c r="N182" s="10" t="s">
        <v>727</v>
      </c>
      <c r="O182" s="26">
        <v>43877</v>
      </c>
      <c r="P182" s="26">
        <v>44044</v>
      </c>
      <c r="Q182" s="10" t="s">
        <v>426</v>
      </c>
      <c r="R182" s="10" t="s">
        <v>426</v>
      </c>
      <c r="S182" s="42"/>
      <c r="T182" s="42"/>
      <c r="U182" s="10" t="s">
        <v>28</v>
      </c>
      <c r="V182" s="76"/>
    </row>
    <row r="183" ht="48" customHeight="1" spans="1:22">
      <c r="A183" s="10">
        <v>57</v>
      </c>
      <c r="B183" s="10" t="s">
        <v>728</v>
      </c>
      <c r="C183" s="10" t="s">
        <v>31</v>
      </c>
      <c r="D183" s="10" t="s">
        <v>34</v>
      </c>
      <c r="E183" s="10" t="s">
        <v>729</v>
      </c>
      <c r="F183" s="10" t="s">
        <v>730</v>
      </c>
      <c r="G183" s="10" t="s">
        <v>731</v>
      </c>
      <c r="H183" s="16">
        <v>38.17</v>
      </c>
      <c r="I183" s="16" t="s">
        <v>87</v>
      </c>
      <c r="J183" s="16">
        <v>38.17</v>
      </c>
      <c r="K183" s="24"/>
      <c r="L183" s="24">
        <v>300</v>
      </c>
      <c r="M183" s="10" t="s">
        <v>732</v>
      </c>
      <c r="N183" s="10" t="s">
        <v>733</v>
      </c>
      <c r="O183" s="26">
        <v>43878</v>
      </c>
      <c r="P183" s="26">
        <v>44045</v>
      </c>
      <c r="Q183" s="10" t="s">
        <v>426</v>
      </c>
      <c r="R183" s="10" t="s">
        <v>426</v>
      </c>
      <c r="S183" s="42"/>
      <c r="T183" s="42"/>
      <c r="U183" s="10" t="s">
        <v>524</v>
      </c>
      <c r="V183" s="76"/>
    </row>
    <row r="184" ht="48" customHeight="1" spans="1:22">
      <c r="A184" s="10">
        <v>58</v>
      </c>
      <c r="B184" s="10" t="s">
        <v>734</v>
      </c>
      <c r="C184" s="10" t="s">
        <v>31</v>
      </c>
      <c r="D184" s="10" t="s">
        <v>34</v>
      </c>
      <c r="E184" s="10" t="s">
        <v>735</v>
      </c>
      <c r="F184" s="10" t="s">
        <v>736</v>
      </c>
      <c r="G184" s="10" t="s">
        <v>737</v>
      </c>
      <c r="H184" s="16">
        <v>26</v>
      </c>
      <c r="I184" s="16" t="s">
        <v>87</v>
      </c>
      <c r="J184" s="16">
        <v>26</v>
      </c>
      <c r="K184" s="24"/>
      <c r="L184" s="24">
        <v>70</v>
      </c>
      <c r="M184" s="10" t="s">
        <v>738</v>
      </c>
      <c r="N184" s="10" t="s">
        <v>739</v>
      </c>
      <c r="O184" s="26">
        <v>43879</v>
      </c>
      <c r="P184" s="26">
        <v>44046</v>
      </c>
      <c r="Q184" s="10" t="s">
        <v>426</v>
      </c>
      <c r="R184" s="10" t="s">
        <v>426</v>
      </c>
      <c r="S184" s="42"/>
      <c r="T184" s="42"/>
      <c r="U184" s="10" t="s">
        <v>28</v>
      </c>
      <c r="V184" s="76"/>
    </row>
    <row r="185" ht="53" customHeight="1" spans="1:22">
      <c r="A185" s="10">
        <v>59</v>
      </c>
      <c r="B185" s="10" t="s">
        <v>740</v>
      </c>
      <c r="C185" s="10" t="s">
        <v>31</v>
      </c>
      <c r="D185" s="10" t="s">
        <v>34</v>
      </c>
      <c r="E185" s="10" t="s">
        <v>741</v>
      </c>
      <c r="F185" s="10" t="s">
        <v>736</v>
      </c>
      <c r="G185" s="10" t="s">
        <v>430</v>
      </c>
      <c r="H185" s="16">
        <v>5</v>
      </c>
      <c r="I185" s="16" t="s">
        <v>87</v>
      </c>
      <c r="J185" s="16">
        <v>5</v>
      </c>
      <c r="K185" s="24"/>
      <c r="L185" s="24">
        <v>70</v>
      </c>
      <c r="M185" s="10" t="s">
        <v>742</v>
      </c>
      <c r="N185" s="10" t="s">
        <v>739</v>
      </c>
      <c r="O185" s="26">
        <v>43880</v>
      </c>
      <c r="P185" s="26">
        <v>44047</v>
      </c>
      <c r="Q185" s="10" t="s">
        <v>426</v>
      </c>
      <c r="R185" s="10" t="s">
        <v>426</v>
      </c>
      <c r="S185" s="42"/>
      <c r="T185" s="42"/>
      <c r="U185" s="10" t="s">
        <v>28</v>
      </c>
      <c r="V185" s="76"/>
    </row>
    <row r="186" ht="48" customHeight="1" spans="1:22">
      <c r="A186" s="10">
        <v>60</v>
      </c>
      <c r="B186" s="10" t="s">
        <v>743</v>
      </c>
      <c r="C186" s="10" t="s">
        <v>31</v>
      </c>
      <c r="D186" s="10" t="s">
        <v>34</v>
      </c>
      <c r="E186" s="10" t="s">
        <v>744</v>
      </c>
      <c r="F186" s="10" t="s">
        <v>745</v>
      </c>
      <c r="G186" s="10" t="s">
        <v>528</v>
      </c>
      <c r="H186" s="16">
        <v>10</v>
      </c>
      <c r="I186" s="16" t="s">
        <v>87</v>
      </c>
      <c r="J186" s="16">
        <v>10</v>
      </c>
      <c r="K186" s="24"/>
      <c r="L186" s="24">
        <v>18</v>
      </c>
      <c r="M186" s="10" t="s">
        <v>746</v>
      </c>
      <c r="N186" s="10" t="s">
        <v>747</v>
      </c>
      <c r="O186" s="26">
        <v>43881</v>
      </c>
      <c r="P186" s="26">
        <v>44048</v>
      </c>
      <c r="Q186" s="10" t="s">
        <v>426</v>
      </c>
      <c r="R186" s="10" t="s">
        <v>426</v>
      </c>
      <c r="S186" s="42"/>
      <c r="T186" s="42"/>
      <c r="U186" s="10" t="s">
        <v>28</v>
      </c>
      <c r="V186" s="76"/>
    </row>
    <row r="187" ht="48" customHeight="1" spans="1:22">
      <c r="A187" s="10">
        <v>61</v>
      </c>
      <c r="B187" s="10" t="s">
        <v>734</v>
      </c>
      <c r="C187" s="10" t="s">
        <v>31</v>
      </c>
      <c r="D187" s="10" t="s">
        <v>34</v>
      </c>
      <c r="E187" s="10" t="s">
        <v>748</v>
      </c>
      <c r="F187" s="10" t="s">
        <v>736</v>
      </c>
      <c r="G187" s="10" t="s">
        <v>538</v>
      </c>
      <c r="H187" s="16">
        <v>29</v>
      </c>
      <c r="I187" s="16" t="s">
        <v>87</v>
      </c>
      <c r="J187" s="16">
        <v>29</v>
      </c>
      <c r="K187" s="24"/>
      <c r="L187" s="24">
        <v>100</v>
      </c>
      <c r="M187" s="10" t="s">
        <v>749</v>
      </c>
      <c r="N187" s="10" t="s">
        <v>750</v>
      </c>
      <c r="O187" s="26">
        <v>43882</v>
      </c>
      <c r="P187" s="26">
        <v>44049</v>
      </c>
      <c r="Q187" s="10" t="s">
        <v>426</v>
      </c>
      <c r="R187" s="10" t="s">
        <v>426</v>
      </c>
      <c r="S187" s="42"/>
      <c r="T187" s="42"/>
      <c r="U187" s="10" t="s">
        <v>28</v>
      </c>
      <c r="V187" s="76"/>
    </row>
    <row r="188" ht="43" customHeight="1" spans="1:22">
      <c r="A188" s="10">
        <v>62</v>
      </c>
      <c r="B188" s="10" t="s">
        <v>743</v>
      </c>
      <c r="C188" s="10" t="s">
        <v>31</v>
      </c>
      <c r="D188" s="10" t="s">
        <v>34</v>
      </c>
      <c r="E188" s="10" t="s">
        <v>751</v>
      </c>
      <c r="F188" s="10" t="s">
        <v>745</v>
      </c>
      <c r="G188" s="10" t="s">
        <v>752</v>
      </c>
      <c r="H188" s="16">
        <v>13</v>
      </c>
      <c r="I188" s="16" t="s">
        <v>87</v>
      </c>
      <c r="J188" s="16">
        <v>13</v>
      </c>
      <c r="K188" s="24"/>
      <c r="L188" s="24">
        <v>115</v>
      </c>
      <c r="M188" s="10" t="s">
        <v>753</v>
      </c>
      <c r="N188" s="10" t="s">
        <v>754</v>
      </c>
      <c r="O188" s="26">
        <v>43883</v>
      </c>
      <c r="P188" s="26">
        <v>44050</v>
      </c>
      <c r="Q188" s="10" t="s">
        <v>426</v>
      </c>
      <c r="R188" s="10" t="s">
        <v>426</v>
      </c>
      <c r="S188" s="42"/>
      <c r="T188" s="42"/>
      <c r="U188" s="10" t="s">
        <v>28</v>
      </c>
      <c r="V188" s="76"/>
    </row>
    <row r="189" ht="50" customHeight="1" spans="1:22">
      <c r="A189" s="10">
        <v>63</v>
      </c>
      <c r="B189" s="10" t="s">
        <v>755</v>
      </c>
      <c r="C189" s="10" t="s">
        <v>31</v>
      </c>
      <c r="D189" s="10" t="s">
        <v>34</v>
      </c>
      <c r="E189" s="10" t="s">
        <v>756</v>
      </c>
      <c r="F189" s="10" t="s">
        <v>757</v>
      </c>
      <c r="G189" s="10" t="s">
        <v>538</v>
      </c>
      <c r="H189" s="16">
        <v>29</v>
      </c>
      <c r="I189" s="16" t="s">
        <v>87</v>
      </c>
      <c r="J189" s="16">
        <v>29</v>
      </c>
      <c r="K189" s="24"/>
      <c r="L189" s="24">
        <v>40</v>
      </c>
      <c r="M189" s="10" t="s">
        <v>758</v>
      </c>
      <c r="N189" s="10" t="s">
        <v>759</v>
      </c>
      <c r="O189" s="26">
        <v>43884</v>
      </c>
      <c r="P189" s="26">
        <v>44051</v>
      </c>
      <c r="Q189" s="10" t="s">
        <v>426</v>
      </c>
      <c r="R189" s="10" t="s">
        <v>426</v>
      </c>
      <c r="S189" s="42"/>
      <c r="T189" s="42"/>
      <c r="U189" s="10" t="s">
        <v>28</v>
      </c>
      <c r="V189" s="76"/>
    </row>
    <row r="190" ht="63" customHeight="1" spans="1:22">
      <c r="A190" s="10">
        <v>64</v>
      </c>
      <c r="B190" s="10" t="s">
        <v>760</v>
      </c>
      <c r="C190" s="10" t="s">
        <v>31</v>
      </c>
      <c r="D190" s="10" t="s">
        <v>34</v>
      </c>
      <c r="E190" s="10" t="s">
        <v>761</v>
      </c>
      <c r="F190" s="10" t="s">
        <v>762</v>
      </c>
      <c r="G190" s="10" t="s">
        <v>448</v>
      </c>
      <c r="H190" s="16">
        <v>3</v>
      </c>
      <c r="I190" s="16" t="s">
        <v>87</v>
      </c>
      <c r="J190" s="16">
        <v>3</v>
      </c>
      <c r="K190" s="24">
        <v>67</v>
      </c>
      <c r="L190" s="24">
        <v>273</v>
      </c>
      <c r="M190" s="10" t="s">
        <v>763</v>
      </c>
      <c r="N190" s="10" t="s">
        <v>764</v>
      </c>
      <c r="O190" s="26">
        <v>43885</v>
      </c>
      <c r="P190" s="26">
        <v>44052</v>
      </c>
      <c r="Q190" s="10" t="s">
        <v>426</v>
      </c>
      <c r="R190" s="10" t="s">
        <v>426</v>
      </c>
      <c r="S190" s="42"/>
      <c r="T190" s="42"/>
      <c r="U190" s="10" t="s">
        <v>28</v>
      </c>
      <c r="V190" s="76"/>
    </row>
    <row r="191" ht="73" customHeight="1" spans="1:22">
      <c r="A191" s="10">
        <v>65</v>
      </c>
      <c r="B191" s="10" t="s">
        <v>765</v>
      </c>
      <c r="C191" s="10" t="s">
        <v>31</v>
      </c>
      <c r="D191" s="10" t="s">
        <v>34</v>
      </c>
      <c r="E191" s="10" t="s">
        <v>766</v>
      </c>
      <c r="F191" s="10" t="s">
        <v>767</v>
      </c>
      <c r="G191" s="10" t="s">
        <v>480</v>
      </c>
      <c r="H191" s="16">
        <v>8</v>
      </c>
      <c r="I191" s="16" t="s">
        <v>87</v>
      </c>
      <c r="J191" s="16">
        <v>8</v>
      </c>
      <c r="K191" s="24"/>
      <c r="L191" s="24">
        <v>48</v>
      </c>
      <c r="M191" s="10" t="s">
        <v>768</v>
      </c>
      <c r="N191" s="10" t="s">
        <v>769</v>
      </c>
      <c r="O191" s="26">
        <v>43886</v>
      </c>
      <c r="P191" s="26">
        <v>44053</v>
      </c>
      <c r="Q191" s="10" t="s">
        <v>426</v>
      </c>
      <c r="R191" s="10" t="s">
        <v>426</v>
      </c>
      <c r="S191" s="42"/>
      <c r="T191" s="42"/>
      <c r="U191" s="10" t="s">
        <v>28</v>
      </c>
      <c r="V191" s="76"/>
    </row>
    <row r="192" ht="69" customHeight="1" spans="1:22">
      <c r="A192" s="10">
        <v>66</v>
      </c>
      <c r="B192" s="10" t="s">
        <v>770</v>
      </c>
      <c r="C192" s="10" t="s">
        <v>31</v>
      </c>
      <c r="D192" s="10" t="s">
        <v>34</v>
      </c>
      <c r="E192" s="10" t="s">
        <v>771</v>
      </c>
      <c r="F192" s="10" t="s">
        <v>772</v>
      </c>
      <c r="G192" s="10" t="s">
        <v>773</v>
      </c>
      <c r="H192" s="16">
        <v>2.5</v>
      </c>
      <c r="I192" s="16" t="s">
        <v>87</v>
      </c>
      <c r="J192" s="16">
        <v>2.5</v>
      </c>
      <c r="K192" s="24"/>
      <c r="L192" s="24">
        <v>60</v>
      </c>
      <c r="M192" s="10" t="s">
        <v>774</v>
      </c>
      <c r="N192" s="10" t="s">
        <v>775</v>
      </c>
      <c r="O192" s="26">
        <v>43887</v>
      </c>
      <c r="P192" s="26">
        <v>44054</v>
      </c>
      <c r="Q192" s="10" t="s">
        <v>426</v>
      </c>
      <c r="R192" s="10" t="s">
        <v>426</v>
      </c>
      <c r="S192" s="42"/>
      <c r="T192" s="42"/>
      <c r="U192" s="10" t="s">
        <v>28</v>
      </c>
      <c r="V192" s="76"/>
    </row>
    <row r="193" ht="45" customHeight="1" spans="1:22">
      <c r="A193" s="10">
        <v>67</v>
      </c>
      <c r="B193" s="10" t="s">
        <v>776</v>
      </c>
      <c r="C193" s="10" t="s">
        <v>31</v>
      </c>
      <c r="D193" s="10" t="s">
        <v>34</v>
      </c>
      <c r="E193" s="10" t="s">
        <v>777</v>
      </c>
      <c r="F193" s="10" t="s">
        <v>778</v>
      </c>
      <c r="G193" s="10" t="s">
        <v>779</v>
      </c>
      <c r="H193" s="16">
        <v>4.3</v>
      </c>
      <c r="I193" s="16" t="s">
        <v>87</v>
      </c>
      <c r="J193" s="16">
        <v>4.3</v>
      </c>
      <c r="K193" s="24"/>
      <c r="L193" s="24">
        <v>140</v>
      </c>
      <c r="M193" s="10" t="s">
        <v>780</v>
      </c>
      <c r="N193" s="10" t="s">
        <v>781</v>
      </c>
      <c r="O193" s="26">
        <v>43888</v>
      </c>
      <c r="P193" s="26">
        <v>44055</v>
      </c>
      <c r="Q193" s="10" t="s">
        <v>426</v>
      </c>
      <c r="R193" s="10" t="s">
        <v>426</v>
      </c>
      <c r="S193" s="42"/>
      <c r="T193" s="42"/>
      <c r="U193" s="10" t="s">
        <v>28</v>
      </c>
      <c r="V193" s="76"/>
    </row>
    <row r="194" ht="61" customHeight="1" spans="1:22">
      <c r="A194" s="10">
        <v>68</v>
      </c>
      <c r="B194" s="10" t="s">
        <v>782</v>
      </c>
      <c r="C194" s="10" t="s">
        <v>31</v>
      </c>
      <c r="D194" s="10" t="s">
        <v>34</v>
      </c>
      <c r="E194" s="10" t="s">
        <v>783</v>
      </c>
      <c r="F194" s="10" t="s">
        <v>784</v>
      </c>
      <c r="G194" s="10" t="s">
        <v>421</v>
      </c>
      <c r="H194" s="16">
        <v>12</v>
      </c>
      <c r="I194" s="16" t="s">
        <v>87</v>
      </c>
      <c r="J194" s="16">
        <v>12</v>
      </c>
      <c r="K194" s="24"/>
      <c r="L194" s="24">
        <v>50</v>
      </c>
      <c r="M194" s="10" t="s">
        <v>785</v>
      </c>
      <c r="N194" s="10" t="s">
        <v>786</v>
      </c>
      <c r="O194" s="26">
        <v>43889</v>
      </c>
      <c r="P194" s="26">
        <v>44056</v>
      </c>
      <c r="Q194" s="10" t="s">
        <v>426</v>
      </c>
      <c r="R194" s="10" t="s">
        <v>426</v>
      </c>
      <c r="S194" s="42"/>
      <c r="T194" s="42"/>
      <c r="U194" s="10" t="s">
        <v>28</v>
      </c>
      <c r="V194" s="76"/>
    </row>
    <row r="195" ht="46" customHeight="1" spans="1:22">
      <c r="A195" s="10">
        <v>69</v>
      </c>
      <c r="B195" s="10" t="s">
        <v>787</v>
      </c>
      <c r="C195" s="10" t="s">
        <v>31</v>
      </c>
      <c r="D195" s="10" t="s">
        <v>34</v>
      </c>
      <c r="E195" s="10" t="s">
        <v>788</v>
      </c>
      <c r="F195" s="10" t="s">
        <v>789</v>
      </c>
      <c r="G195" s="10" t="s">
        <v>773</v>
      </c>
      <c r="H195" s="16">
        <v>2.5</v>
      </c>
      <c r="I195" s="16" t="s">
        <v>87</v>
      </c>
      <c r="J195" s="16">
        <v>2.5</v>
      </c>
      <c r="K195" s="24"/>
      <c r="L195" s="24">
        <v>85</v>
      </c>
      <c r="M195" s="10" t="s">
        <v>790</v>
      </c>
      <c r="N195" s="10" t="s">
        <v>791</v>
      </c>
      <c r="O195" s="26">
        <v>43890</v>
      </c>
      <c r="P195" s="26">
        <v>44057</v>
      </c>
      <c r="Q195" s="10" t="s">
        <v>426</v>
      </c>
      <c r="R195" s="10" t="s">
        <v>426</v>
      </c>
      <c r="S195" s="42"/>
      <c r="T195" s="42"/>
      <c r="U195" s="10" t="s">
        <v>28</v>
      </c>
      <c r="V195" s="76"/>
    </row>
    <row r="196" ht="46" customHeight="1" spans="1:22">
      <c r="A196" s="10">
        <v>70</v>
      </c>
      <c r="B196" s="10" t="s">
        <v>792</v>
      </c>
      <c r="C196" s="10" t="s">
        <v>31</v>
      </c>
      <c r="D196" s="10" t="s">
        <v>34</v>
      </c>
      <c r="E196" s="10" t="s">
        <v>793</v>
      </c>
      <c r="F196" s="10" t="s">
        <v>794</v>
      </c>
      <c r="G196" s="10" t="s">
        <v>570</v>
      </c>
      <c r="H196" s="16">
        <v>4</v>
      </c>
      <c r="I196" s="16" t="s">
        <v>87</v>
      </c>
      <c r="J196" s="16">
        <v>4</v>
      </c>
      <c r="K196" s="24"/>
      <c r="L196" s="24">
        <v>120</v>
      </c>
      <c r="M196" s="10" t="s">
        <v>795</v>
      </c>
      <c r="N196" s="10" t="s">
        <v>438</v>
      </c>
      <c r="O196" s="26">
        <v>43862</v>
      </c>
      <c r="P196" s="26">
        <v>44058</v>
      </c>
      <c r="Q196" s="10" t="s">
        <v>426</v>
      </c>
      <c r="R196" s="10" t="s">
        <v>426</v>
      </c>
      <c r="S196" s="42"/>
      <c r="T196" s="42"/>
      <c r="U196" s="10" t="s">
        <v>28</v>
      </c>
      <c r="V196" s="76"/>
    </row>
    <row r="197" ht="78" customHeight="1" spans="1:22">
      <c r="A197" s="10">
        <v>71</v>
      </c>
      <c r="B197" s="10" t="s">
        <v>796</v>
      </c>
      <c r="C197" s="10" t="s">
        <v>31</v>
      </c>
      <c r="D197" s="10" t="s">
        <v>34</v>
      </c>
      <c r="E197" s="10" t="s">
        <v>797</v>
      </c>
      <c r="F197" s="10" t="s">
        <v>798</v>
      </c>
      <c r="G197" s="10" t="s">
        <v>430</v>
      </c>
      <c r="H197" s="16">
        <v>5</v>
      </c>
      <c r="I197" s="16" t="s">
        <v>87</v>
      </c>
      <c r="J197" s="16">
        <v>5</v>
      </c>
      <c r="K197" s="24"/>
      <c r="L197" s="24">
        <v>100</v>
      </c>
      <c r="M197" s="10" t="s">
        <v>799</v>
      </c>
      <c r="N197" s="10" t="s">
        <v>800</v>
      </c>
      <c r="O197" s="26">
        <v>43865</v>
      </c>
      <c r="P197" s="26">
        <v>44059</v>
      </c>
      <c r="Q197" s="10" t="s">
        <v>426</v>
      </c>
      <c r="R197" s="10" t="s">
        <v>426</v>
      </c>
      <c r="S197" s="42"/>
      <c r="T197" s="42"/>
      <c r="U197" s="10" t="s">
        <v>28</v>
      </c>
      <c r="V197" s="76"/>
    </row>
    <row r="198" ht="49" customHeight="1" spans="1:22">
      <c r="A198" s="10">
        <v>72</v>
      </c>
      <c r="B198" s="10" t="s">
        <v>801</v>
      </c>
      <c r="C198" s="10" t="s">
        <v>31</v>
      </c>
      <c r="D198" s="10" t="s">
        <v>34</v>
      </c>
      <c r="E198" s="10" t="s">
        <v>802</v>
      </c>
      <c r="F198" s="10" t="s">
        <v>778</v>
      </c>
      <c r="G198" s="10" t="s">
        <v>803</v>
      </c>
      <c r="H198" s="16">
        <v>11</v>
      </c>
      <c r="I198" s="16" t="s">
        <v>87</v>
      </c>
      <c r="J198" s="16">
        <v>11</v>
      </c>
      <c r="K198" s="24">
        <v>140</v>
      </c>
      <c r="L198" s="24">
        <v>550</v>
      </c>
      <c r="M198" s="10" t="s">
        <v>804</v>
      </c>
      <c r="N198" s="10" t="s">
        <v>805</v>
      </c>
      <c r="O198" s="26">
        <v>43866</v>
      </c>
      <c r="P198" s="26">
        <v>44060</v>
      </c>
      <c r="Q198" s="10" t="s">
        <v>426</v>
      </c>
      <c r="R198" s="10" t="s">
        <v>426</v>
      </c>
      <c r="S198" s="42"/>
      <c r="T198" s="42"/>
      <c r="U198" s="10" t="s">
        <v>28</v>
      </c>
      <c r="V198" s="76"/>
    </row>
    <row r="199" ht="95" customHeight="1" spans="1:22">
      <c r="A199" s="10">
        <v>73</v>
      </c>
      <c r="B199" s="10" t="s">
        <v>806</v>
      </c>
      <c r="C199" s="10" t="s">
        <v>31</v>
      </c>
      <c r="D199" s="10" t="s">
        <v>34</v>
      </c>
      <c r="E199" s="10" t="s">
        <v>807</v>
      </c>
      <c r="F199" s="10" t="s">
        <v>808</v>
      </c>
      <c r="G199" s="10" t="s">
        <v>430</v>
      </c>
      <c r="H199" s="16">
        <v>5</v>
      </c>
      <c r="I199" s="16" t="s">
        <v>87</v>
      </c>
      <c r="J199" s="16">
        <v>5</v>
      </c>
      <c r="K199" s="24"/>
      <c r="L199" s="24">
        <v>258</v>
      </c>
      <c r="M199" s="10" t="s">
        <v>809</v>
      </c>
      <c r="N199" s="10" t="s">
        <v>810</v>
      </c>
      <c r="O199" s="26">
        <v>43867</v>
      </c>
      <c r="P199" s="26">
        <v>44061</v>
      </c>
      <c r="Q199" s="10" t="s">
        <v>426</v>
      </c>
      <c r="R199" s="10" t="s">
        <v>426</v>
      </c>
      <c r="S199" s="42"/>
      <c r="T199" s="42"/>
      <c r="U199" s="10" t="s">
        <v>28</v>
      </c>
      <c r="V199" s="76"/>
    </row>
    <row r="200" ht="49" customHeight="1" spans="1:22">
      <c r="A200" s="10">
        <v>74</v>
      </c>
      <c r="B200" s="10" t="s">
        <v>811</v>
      </c>
      <c r="C200" s="10" t="s">
        <v>31</v>
      </c>
      <c r="D200" s="10" t="s">
        <v>34</v>
      </c>
      <c r="E200" s="10" t="s">
        <v>812</v>
      </c>
      <c r="F200" s="10" t="s">
        <v>813</v>
      </c>
      <c r="G200" s="10" t="s">
        <v>448</v>
      </c>
      <c r="H200" s="16">
        <v>3</v>
      </c>
      <c r="I200" s="16" t="s">
        <v>87</v>
      </c>
      <c r="J200" s="16">
        <v>3</v>
      </c>
      <c r="K200" s="24">
        <v>81</v>
      </c>
      <c r="L200" s="24">
        <v>303</v>
      </c>
      <c r="M200" s="10" t="s">
        <v>814</v>
      </c>
      <c r="N200" s="10" t="s">
        <v>815</v>
      </c>
      <c r="O200" s="26">
        <v>43868</v>
      </c>
      <c r="P200" s="26">
        <v>44062</v>
      </c>
      <c r="Q200" s="10" t="s">
        <v>426</v>
      </c>
      <c r="R200" s="10" t="s">
        <v>426</v>
      </c>
      <c r="S200" s="42"/>
      <c r="T200" s="42"/>
      <c r="U200" s="10" t="s">
        <v>28</v>
      </c>
      <c r="V200" s="76"/>
    </row>
    <row r="201" ht="49" customHeight="1" spans="1:22">
      <c r="A201" s="10">
        <v>75</v>
      </c>
      <c r="B201" s="10" t="s">
        <v>816</v>
      </c>
      <c r="C201" s="10" t="s">
        <v>31</v>
      </c>
      <c r="D201" s="10" t="s">
        <v>34</v>
      </c>
      <c r="E201" s="10" t="s">
        <v>817</v>
      </c>
      <c r="F201" s="10" t="s">
        <v>813</v>
      </c>
      <c r="G201" s="10" t="s">
        <v>528</v>
      </c>
      <c r="H201" s="16">
        <v>10</v>
      </c>
      <c r="I201" s="16" t="s">
        <v>87</v>
      </c>
      <c r="J201" s="16">
        <v>10</v>
      </c>
      <c r="K201" s="24"/>
      <c r="L201" s="24">
        <v>27</v>
      </c>
      <c r="M201" s="10" t="s">
        <v>818</v>
      </c>
      <c r="N201" s="10" t="s">
        <v>819</v>
      </c>
      <c r="O201" s="26">
        <v>43869</v>
      </c>
      <c r="P201" s="26">
        <v>44063</v>
      </c>
      <c r="Q201" s="10" t="s">
        <v>426</v>
      </c>
      <c r="R201" s="10" t="s">
        <v>426</v>
      </c>
      <c r="S201" s="42"/>
      <c r="T201" s="42"/>
      <c r="U201" s="10" t="s">
        <v>28</v>
      </c>
      <c r="V201" s="76"/>
    </row>
    <row r="202" ht="48" customHeight="1" spans="1:22">
      <c r="A202" s="10">
        <v>76</v>
      </c>
      <c r="B202" s="10" t="s">
        <v>820</v>
      </c>
      <c r="C202" s="10" t="s">
        <v>31</v>
      </c>
      <c r="D202" s="10" t="s">
        <v>34</v>
      </c>
      <c r="E202" s="10" t="s">
        <v>821</v>
      </c>
      <c r="F202" s="10" t="s">
        <v>822</v>
      </c>
      <c r="G202" s="10" t="s">
        <v>421</v>
      </c>
      <c r="H202" s="16">
        <v>12</v>
      </c>
      <c r="I202" s="16" t="s">
        <v>87</v>
      </c>
      <c r="J202" s="16">
        <v>12</v>
      </c>
      <c r="K202" s="24"/>
      <c r="L202" s="24">
        <v>15</v>
      </c>
      <c r="M202" s="10" t="s">
        <v>823</v>
      </c>
      <c r="N202" s="10" t="s">
        <v>824</v>
      </c>
      <c r="O202" s="26">
        <v>43870</v>
      </c>
      <c r="P202" s="26">
        <v>44064</v>
      </c>
      <c r="Q202" s="10" t="s">
        <v>426</v>
      </c>
      <c r="R202" s="10" t="s">
        <v>426</v>
      </c>
      <c r="S202" s="42"/>
      <c r="T202" s="42"/>
      <c r="U202" s="10" t="s">
        <v>28</v>
      </c>
      <c r="V202" s="76"/>
    </row>
    <row r="203" ht="48" customHeight="1" spans="1:22">
      <c r="A203" s="10">
        <v>77</v>
      </c>
      <c r="B203" s="10" t="s">
        <v>782</v>
      </c>
      <c r="C203" s="10" t="s">
        <v>31</v>
      </c>
      <c r="D203" s="10" t="s">
        <v>34</v>
      </c>
      <c r="E203" s="10" t="s">
        <v>825</v>
      </c>
      <c r="F203" s="10" t="s">
        <v>784</v>
      </c>
      <c r="G203" s="10" t="s">
        <v>480</v>
      </c>
      <c r="H203" s="16">
        <v>8</v>
      </c>
      <c r="I203" s="16" t="s">
        <v>87</v>
      </c>
      <c r="J203" s="16">
        <v>8</v>
      </c>
      <c r="K203" s="24"/>
      <c r="L203" s="24">
        <v>121</v>
      </c>
      <c r="M203" s="10" t="s">
        <v>826</v>
      </c>
      <c r="N203" s="10" t="s">
        <v>827</v>
      </c>
      <c r="O203" s="26">
        <v>43871</v>
      </c>
      <c r="P203" s="26">
        <v>44065</v>
      </c>
      <c r="Q203" s="10" t="s">
        <v>426</v>
      </c>
      <c r="R203" s="10" t="s">
        <v>426</v>
      </c>
      <c r="S203" s="42"/>
      <c r="T203" s="42"/>
      <c r="U203" s="10" t="s">
        <v>28</v>
      </c>
      <c r="V203" s="76"/>
    </row>
    <row r="204" ht="48" customHeight="1" spans="1:22">
      <c r="A204" s="10">
        <v>78</v>
      </c>
      <c r="B204" s="10" t="s">
        <v>828</v>
      </c>
      <c r="C204" s="10" t="s">
        <v>31</v>
      </c>
      <c r="D204" s="10" t="s">
        <v>34</v>
      </c>
      <c r="E204" s="10" t="s">
        <v>829</v>
      </c>
      <c r="F204" s="10" t="s">
        <v>830</v>
      </c>
      <c r="G204" s="10" t="s">
        <v>570</v>
      </c>
      <c r="H204" s="16">
        <v>4</v>
      </c>
      <c r="I204" s="16" t="s">
        <v>87</v>
      </c>
      <c r="J204" s="16">
        <v>4</v>
      </c>
      <c r="K204" s="24"/>
      <c r="L204" s="24">
        <v>35</v>
      </c>
      <c r="M204" s="10" t="s">
        <v>831</v>
      </c>
      <c r="N204" s="10" t="s">
        <v>832</v>
      </c>
      <c r="O204" s="26">
        <v>43873</v>
      </c>
      <c r="P204" s="26">
        <v>44067</v>
      </c>
      <c r="Q204" s="10" t="s">
        <v>426</v>
      </c>
      <c r="R204" s="10" t="s">
        <v>426</v>
      </c>
      <c r="S204" s="42"/>
      <c r="T204" s="42"/>
      <c r="U204" s="10" t="s">
        <v>28</v>
      </c>
      <c r="V204" s="76"/>
    </row>
    <row r="205" ht="50" customHeight="1" spans="1:22">
      <c r="A205" s="10">
        <v>79</v>
      </c>
      <c r="B205" s="10" t="s">
        <v>833</v>
      </c>
      <c r="C205" s="10" t="s">
        <v>31</v>
      </c>
      <c r="D205" s="10" t="s">
        <v>34</v>
      </c>
      <c r="E205" s="10" t="s">
        <v>834</v>
      </c>
      <c r="F205" s="10" t="s">
        <v>429</v>
      </c>
      <c r="G205" s="10" t="s">
        <v>430</v>
      </c>
      <c r="H205" s="16">
        <v>5</v>
      </c>
      <c r="I205" s="16" t="s">
        <v>87</v>
      </c>
      <c r="J205" s="16">
        <v>5</v>
      </c>
      <c r="K205" s="24"/>
      <c r="L205" s="24">
        <v>15</v>
      </c>
      <c r="M205" s="10" t="s">
        <v>835</v>
      </c>
      <c r="N205" s="10" t="s">
        <v>836</v>
      </c>
      <c r="O205" s="26">
        <v>43874</v>
      </c>
      <c r="P205" s="26">
        <v>44068</v>
      </c>
      <c r="Q205" s="10" t="s">
        <v>426</v>
      </c>
      <c r="R205" s="10" t="s">
        <v>426</v>
      </c>
      <c r="S205" s="42"/>
      <c r="T205" s="42"/>
      <c r="U205" s="10" t="s">
        <v>28</v>
      </c>
      <c r="V205" s="76"/>
    </row>
    <row r="206" ht="50" customHeight="1" spans="1:22">
      <c r="A206" s="10">
        <v>80</v>
      </c>
      <c r="B206" s="10" t="s">
        <v>837</v>
      </c>
      <c r="C206" s="10" t="s">
        <v>31</v>
      </c>
      <c r="D206" s="10" t="s">
        <v>34</v>
      </c>
      <c r="E206" s="10" t="s">
        <v>838</v>
      </c>
      <c r="F206" s="10" t="s">
        <v>839</v>
      </c>
      <c r="G206" s="10" t="s">
        <v>448</v>
      </c>
      <c r="H206" s="16">
        <v>3</v>
      </c>
      <c r="I206" s="16" t="s">
        <v>87</v>
      </c>
      <c r="J206" s="16">
        <v>3</v>
      </c>
      <c r="K206" s="24"/>
      <c r="L206" s="24">
        <v>70</v>
      </c>
      <c r="M206" s="10" t="s">
        <v>840</v>
      </c>
      <c r="N206" s="10" t="s">
        <v>841</v>
      </c>
      <c r="O206" s="26">
        <v>43875</v>
      </c>
      <c r="P206" s="26">
        <v>44069</v>
      </c>
      <c r="Q206" s="10" t="s">
        <v>426</v>
      </c>
      <c r="R206" s="10" t="s">
        <v>426</v>
      </c>
      <c r="S206" s="42"/>
      <c r="T206" s="42"/>
      <c r="U206" s="10" t="s">
        <v>28</v>
      </c>
      <c r="V206" s="76"/>
    </row>
    <row r="207" ht="42" customHeight="1" spans="1:22">
      <c r="A207" s="10">
        <v>81</v>
      </c>
      <c r="B207" s="10" t="s">
        <v>842</v>
      </c>
      <c r="C207" s="10" t="s">
        <v>31</v>
      </c>
      <c r="D207" s="10" t="s">
        <v>34</v>
      </c>
      <c r="E207" s="10" t="s">
        <v>843</v>
      </c>
      <c r="F207" s="10" t="s">
        <v>844</v>
      </c>
      <c r="G207" s="10" t="s">
        <v>616</v>
      </c>
      <c r="H207" s="16">
        <v>9</v>
      </c>
      <c r="I207" s="16" t="s">
        <v>87</v>
      </c>
      <c r="J207" s="16">
        <v>9</v>
      </c>
      <c r="K207" s="24"/>
      <c r="L207" s="24">
        <v>45</v>
      </c>
      <c r="M207" s="10" t="s">
        <v>845</v>
      </c>
      <c r="N207" s="10" t="s">
        <v>846</v>
      </c>
      <c r="O207" s="26">
        <v>43876</v>
      </c>
      <c r="P207" s="26">
        <v>44070</v>
      </c>
      <c r="Q207" s="10" t="s">
        <v>426</v>
      </c>
      <c r="R207" s="10" t="s">
        <v>426</v>
      </c>
      <c r="S207" s="42"/>
      <c r="T207" s="42"/>
      <c r="U207" s="10" t="s">
        <v>28</v>
      </c>
      <c r="V207" s="76"/>
    </row>
    <row r="208" s="1" customFormat="1" ht="50" customHeight="1" spans="1:22">
      <c r="A208" s="10">
        <v>82</v>
      </c>
      <c r="B208" s="10" t="s">
        <v>847</v>
      </c>
      <c r="C208" s="10" t="s">
        <v>31</v>
      </c>
      <c r="D208" s="10" t="s">
        <v>34</v>
      </c>
      <c r="E208" s="10" t="s">
        <v>848</v>
      </c>
      <c r="F208" s="10" t="s">
        <v>849</v>
      </c>
      <c r="G208" s="10" t="s">
        <v>850</v>
      </c>
      <c r="H208" s="16">
        <v>63</v>
      </c>
      <c r="I208" s="16" t="s">
        <v>87</v>
      </c>
      <c r="J208" s="16">
        <v>63</v>
      </c>
      <c r="K208" s="24"/>
      <c r="L208" s="24">
        <v>2700</v>
      </c>
      <c r="M208" s="10" t="s">
        <v>851</v>
      </c>
      <c r="N208" s="10" t="s">
        <v>852</v>
      </c>
      <c r="O208" s="26">
        <v>43877</v>
      </c>
      <c r="P208" s="26">
        <v>44071</v>
      </c>
      <c r="Q208" s="10" t="s">
        <v>426</v>
      </c>
      <c r="R208" s="10" t="s">
        <v>426</v>
      </c>
      <c r="S208" s="42"/>
      <c r="T208" s="42"/>
      <c r="U208" s="10" t="s">
        <v>524</v>
      </c>
      <c r="V208" s="76"/>
    </row>
    <row r="209" ht="43" customHeight="1" spans="1:22">
      <c r="A209" s="10">
        <v>83</v>
      </c>
      <c r="B209" s="10" t="s">
        <v>853</v>
      </c>
      <c r="C209" s="10" t="s">
        <v>31</v>
      </c>
      <c r="D209" s="10" t="s">
        <v>34</v>
      </c>
      <c r="E209" s="10" t="s">
        <v>854</v>
      </c>
      <c r="F209" s="10" t="s">
        <v>855</v>
      </c>
      <c r="G209" s="10" t="s">
        <v>528</v>
      </c>
      <c r="H209" s="16">
        <v>10</v>
      </c>
      <c r="I209" s="16" t="s">
        <v>87</v>
      </c>
      <c r="J209" s="16">
        <v>10</v>
      </c>
      <c r="K209" s="24"/>
      <c r="L209" s="24">
        <v>12</v>
      </c>
      <c r="M209" s="10" t="s">
        <v>856</v>
      </c>
      <c r="N209" s="10" t="s">
        <v>857</v>
      </c>
      <c r="O209" s="26">
        <v>43878</v>
      </c>
      <c r="P209" s="26">
        <v>44072</v>
      </c>
      <c r="Q209" s="10" t="s">
        <v>426</v>
      </c>
      <c r="R209" s="10" t="s">
        <v>426</v>
      </c>
      <c r="S209" s="42"/>
      <c r="T209" s="42"/>
      <c r="U209" s="10" t="s">
        <v>28</v>
      </c>
      <c r="V209" s="76"/>
    </row>
    <row r="210" ht="43" customHeight="1" spans="1:22">
      <c r="A210" s="10">
        <v>84</v>
      </c>
      <c r="B210" s="10" t="s">
        <v>858</v>
      </c>
      <c r="C210" s="10" t="s">
        <v>31</v>
      </c>
      <c r="D210" s="10" t="s">
        <v>34</v>
      </c>
      <c r="E210" s="10" t="s">
        <v>859</v>
      </c>
      <c r="F210" s="10" t="s">
        <v>860</v>
      </c>
      <c r="G210" s="10" t="s">
        <v>430</v>
      </c>
      <c r="H210" s="16">
        <v>5</v>
      </c>
      <c r="I210" s="16" t="s">
        <v>87</v>
      </c>
      <c r="J210" s="16">
        <v>5</v>
      </c>
      <c r="K210" s="24"/>
      <c r="L210" s="24">
        <v>50</v>
      </c>
      <c r="M210" s="24" t="s">
        <v>861</v>
      </c>
      <c r="N210" s="24" t="s">
        <v>862</v>
      </c>
      <c r="O210" s="26">
        <v>43879</v>
      </c>
      <c r="P210" s="26">
        <v>44073</v>
      </c>
      <c r="Q210" s="10" t="s">
        <v>426</v>
      </c>
      <c r="R210" s="10" t="s">
        <v>426</v>
      </c>
      <c r="S210" s="42"/>
      <c r="T210" s="42"/>
      <c r="U210" s="10" t="s">
        <v>28</v>
      </c>
      <c r="V210" s="76"/>
    </row>
    <row r="211" ht="43" customHeight="1" spans="1:22">
      <c r="A211" s="10">
        <v>85</v>
      </c>
      <c r="B211" s="10" t="s">
        <v>863</v>
      </c>
      <c r="C211" s="10" t="s">
        <v>31</v>
      </c>
      <c r="D211" s="10" t="s">
        <v>34</v>
      </c>
      <c r="E211" s="10" t="s">
        <v>864</v>
      </c>
      <c r="F211" s="10" t="s">
        <v>865</v>
      </c>
      <c r="G211" s="10" t="s">
        <v>866</v>
      </c>
      <c r="H211" s="16">
        <v>1.1</v>
      </c>
      <c r="I211" s="16" t="s">
        <v>87</v>
      </c>
      <c r="J211" s="16">
        <v>1.1</v>
      </c>
      <c r="K211" s="24"/>
      <c r="L211" s="24">
        <v>18</v>
      </c>
      <c r="M211" s="10" t="s">
        <v>867</v>
      </c>
      <c r="N211" s="10" t="s">
        <v>868</v>
      </c>
      <c r="O211" s="26">
        <v>43880</v>
      </c>
      <c r="P211" s="26">
        <v>44074</v>
      </c>
      <c r="Q211" s="10" t="s">
        <v>426</v>
      </c>
      <c r="R211" s="10" t="s">
        <v>426</v>
      </c>
      <c r="S211" s="42"/>
      <c r="T211" s="42"/>
      <c r="U211" s="10" t="s">
        <v>28</v>
      </c>
      <c r="V211" s="76"/>
    </row>
    <row r="212" ht="43" customHeight="1" spans="1:22">
      <c r="A212" s="10">
        <v>86</v>
      </c>
      <c r="B212" s="10" t="s">
        <v>869</v>
      </c>
      <c r="C212" s="10" t="s">
        <v>31</v>
      </c>
      <c r="D212" s="10" t="s">
        <v>34</v>
      </c>
      <c r="E212" s="10" t="s">
        <v>870</v>
      </c>
      <c r="F212" s="10" t="s">
        <v>871</v>
      </c>
      <c r="G212" s="10" t="s">
        <v>872</v>
      </c>
      <c r="H212" s="16">
        <v>11.9</v>
      </c>
      <c r="I212" s="16" t="s">
        <v>87</v>
      </c>
      <c r="J212" s="16">
        <v>11.9</v>
      </c>
      <c r="K212" s="24"/>
      <c r="L212" s="24">
        <v>32</v>
      </c>
      <c r="M212" s="10" t="s">
        <v>873</v>
      </c>
      <c r="N212" s="10" t="s">
        <v>874</v>
      </c>
      <c r="O212" s="26">
        <v>43881</v>
      </c>
      <c r="P212" s="26">
        <v>44044</v>
      </c>
      <c r="Q212" s="10" t="s">
        <v>426</v>
      </c>
      <c r="R212" s="10" t="s">
        <v>426</v>
      </c>
      <c r="S212" s="42"/>
      <c r="T212" s="42"/>
      <c r="U212" s="10" t="s">
        <v>28</v>
      </c>
      <c r="V212" s="76"/>
    </row>
    <row r="213" ht="43" customHeight="1" spans="1:22">
      <c r="A213" s="10">
        <v>87</v>
      </c>
      <c r="B213" s="10" t="s">
        <v>875</v>
      </c>
      <c r="C213" s="10" t="s">
        <v>31</v>
      </c>
      <c r="D213" s="10" t="s">
        <v>34</v>
      </c>
      <c r="E213" s="10" t="s">
        <v>876</v>
      </c>
      <c r="F213" s="10" t="s">
        <v>877</v>
      </c>
      <c r="G213" s="10" t="s">
        <v>752</v>
      </c>
      <c r="H213" s="16">
        <v>13</v>
      </c>
      <c r="I213" s="16" t="s">
        <v>87</v>
      </c>
      <c r="J213" s="16">
        <v>13</v>
      </c>
      <c r="K213" s="24"/>
      <c r="L213" s="24">
        <v>52</v>
      </c>
      <c r="M213" s="10" t="s">
        <v>878</v>
      </c>
      <c r="N213" s="10" t="s">
        <v>879</v>
      </c>
      <c r="O213" s="26">
        <v>43882</v>
      </c>
      <c r="P213" s="26">
        <v>44045</v>
      </c>
      <c r="Q213" s="10" t="s">
        <v>426</v>
      </c>
      <c r="R213" s="10" t="s">
        <v>426</v>
      </c>
      <c r="S213" s="42"/>
      <c r="T213" s="42"/>
      <c r="U213" s="10" t="s">
        <v>28</v>
      </c>
      <c r="V213" s="76"/>
    </row>
    <row r="214" ht="43" customHeight="1" spans="1:22">
      <c r="A214" s="10">
        <v>88</v>
      </c>
      <c r="B214" s="10" t="s">
        <v>880</v>
      </c>
      <c r="C214" s="10" t="s">
        <v>31</v>
      </c>
      <c r="D214" s="10" t="s">
        <v>34</v>
      </c>
      <c r="E214" s="10" t="s">
        <v>881</v>
      </c>
      <c r="F214" s="10" t="s">
        <v>882</v>
      </c>
      <c r="G214" s="10" t="s">
        <v>448</v>
      </c>
      <c r="H214" s="16">
        <v>3</v>
      </c>
      <c r="I214" s="16" t="s">
        <v>87</v>
      </c>
      <c r="J214" s="16">
        <v>3</v>
      </c>
      <c r="K214" s="24"/>
      <c r="L214" s="24">
        <v>15</v>
      </c>
      <c r="M214" s="10" t="s">
        <v>883</v>
      </c>
      <c r="N214" s="10" t="s">
        <v>590</v>
      </c>
      <c r="O214" s="26">
        <v>43883</v>
      </c>
      <c r="P214" s="26">
        <v>44046</v>
      </c>
      <c r="Q214" s="10" t="s">
        <v>426</v>
      </c>
      <c r="R214" s="10" t="s">
        <v>426</v>
      </c>
      <c r="S214" s="42"/>
      <c r="T214" s="42"/>
      <c r="U214" s="10" t="s">
        <v>28</v>
      </c>
      <c r="V214" s="76"/>
    </row>
    <row r="215" ht="50" customHeight="1" spans="1:22">
      <c r="A215" s="10">
        <v>89</v>
      </c>
      <c r="B215" s="10" t="s">
        <v>884</v>
      </c>
      <c r="C215" s="10" t="s">
        <v>31</v>
      </c>
      <c r="D215" s="10" t="s">
        <v>34</v>
      </c>
      <c r="E215" s="10" t="s">
        <v>885</v>
      </c>
      <c r="F215" s="10" t="s">
        <v>886</v>
      </c>
      <c r="G215" s="10" t="s">
        <v>887</v>
      </c>
      <c r="H215" s="16">
        <v>14.1</v>
      </c>
      <c r="I215" s="16" t="s">
        <v>87</v>
      </c>
      <c r="J215" s="16">
        <v>14.1</v>
      </c>
      <c r="K215" s="24"/>
      <c r="L215" s="24">
        <v>13</v>
      </c>
      <c r="M215" s="10" t="s">
        <v>888</v>
      </c>
      <c r="N215" s="10" t="s">
        <v>889</v>
      </c>
      <c r="O215" s="26">
        <v>43884</v>
      </c>
      <c r="P215" s="26">
        <v>44047</v>
      </c>
      <c r="Q215" s="10" t="s">
        <v>426</v>
      </c>
      <c r="R215" s="10" t="s">
        <v>426</v>
      </c>
      <c r="S215" s="42"/>
      <c r="T215" s="42"/>
      <c r="U215" s="10" t="s">
        <v>28</v>
      </c>
      <c r="V215" s="76"/>
    </row>
    <row r="216" ht="42" customHeight="1" spans="1:22">
      <c r="A216" s="10">
        <v>90</v>
      </c>
      <c r="B216" s="10" t="s">
        <v>890</v>
      </c>
      <c r="C216" s="10" t="s">
        <v>31</v>
      </c>
      <c r="D216" s="10" t="s">
        <v>34</v>
      </c>
      <c r="E216" s="10" t="s">
        <v>891</v>
      </c>
      <c r="F216" s="10" t="s">
        <v>892</v>
      </c>
      <c r="G216" s="10" t="s">
        <v>430</v>
      </c>
      <c r="H216" s="16">
        <v>5</v>
      </c>
      <c r="I216" s="16" t="s">
        <v>87</v>
      </c>
      <c r="J216" s="16">
        <v>5</v>
      </c>
      <c r="K216" s="24"/>
      <c r="L216" s="24">
        <v>15</v>
      </c>
      <c r="M216" s="10" t="s">
        <v>893</v>
      </c>
      <c r="N216" s="10" t="s">
        <v>894</v>
      </c>
      <c r="O216" s="26">
        <v>43885</v>
      </c>
      <c r="P216" s="26">
        <v>44048</v>
      </c>
      <c r="Q216" s="10" t="s">
        <v>426</v>
      </c>
      <c r="R216" s="10" t="s">
        <v>426</v>
      </c>
      <c r="S216" s="42"/>
      <c r="T216" s="42"/>
      <c r="U216" s="10" t="s">
        <v>28</v>
      </c>
      <c r="V216" s="76"/>
    </row>
    <row r="217" ht="53" customHeight="1" spans="1:22">
      <c r="A217" s="10">
        <v>91</v>
      </c>
      <c r="B217" s="10" t="s">
        <v>895</v>
      </c>
      <c r="C217" s="10" t="s">
        <v>31</v>
      </c>
      <c r="D217" s="10" t="s">
        <v>34</v>
      </c>
      <c r="E217" s="10" t="s">
        <v>896</v>
      </c>
      <c r="F217" s="10" t="s">
        <v>897</v>
      </c>
      <c r="G217" s="10" t="s">
        <v>898</v>
      </c>
      <c r="H217" s="16">
        <v>13.52</v>
      </c>
      <c r="I217" s="16" t="s">
        <v>87</v>
      </c>
      <c r="J217" s="16">
        <v>13.52</v>
      </c>
      <c r="K217" s="24">
        <v>80</v>
      </c>
      <c r="L217" s="24">
        <v>220</v>
      </c>
      <c r="M217" s="10" t="s">
        <v>899</v>
      </c>
      <c r="N217" s="10" t="s">
        <v>900</v>
      </c>
      <c r="O217" s="26">
        <v>43886</v>
      </c>
      <c r="P217" s="26">
        <v>44049</v>
      </c>
      <c r="Q217" s="10" t="s">
        <v>426</v>
      </c>
      <c r="R217" s="10" t="s">
        <v>426</v>
      </c>
      <c r="S217" s="42"/>
      <c r="T217" s="42"/>
      <c r="U217" s="10" t="s">
        <v>28</v>
      </c>
      <c r="V217" s="76"/>
    </row>
    <row r="218" ht="49" customHeight="1" spans="1:22">
      <c r="A218" s="10">
        <v>92</v>
      </c>
      <c r="B218" s="10" t="s">
        <v>901</v>
      </c>
      <c r="C218" s="10" t="s">
        <v>31</v>
      </c>
      <c r="D218" s="10" t="s">
        <v>34</v>
      </c>
      <c r="E218" s="10" t="s">
        <v>902</v>
      </c>
      <c r="F218" s="10" t="s">
        <v>903</v>
      </c>
      <c r="G218" s="10" t="s">
        <v>904</v>
      </c>
      <c r="H218" s="16">
        <v>64.96</v>
      </c>
      <c r="I218" s="16" t="s">
        <v>87</v>
      </c>
      <c r="J218" s="16">
        <v>64.96</v>
      </c>
      <c r="K218" s="24"/>
      <c r="L218" s="24">
        <v>431</v>
      </c>
      <c r="M218" s="10" t="s">
        <v>905</v>
      </c>
      <c r="N218" s="10" t="s">
        <v>906</v>
      </c>
      <c r="O218" s="26">
        <v>43887</v>
      </c>
      <c r="P218" s="26">
        <v>44050</v>
      </c>
      <c r="Q218" s="10" t="s">
        <v>426</v>
      </c>
      <c r="R218" s="10" t="s">
        <v>426</v>
      </c>
      <c r="S218" s="42"/>
      <c r="T218" s="42"/>
      <c r="U218" s="10" t="s">
        <v>524</v>
      </c>
      <c r="V218" s="76"/>
    </row>
    <row r="219" ht="49" customHeight="1" spans="1:22">
      <c r="A219" s="10">
        <v>93</v>
      </c>
      <c r="B219" s="10"/>
      <c r="C219" s="10" t="s">
        <v>31</v>
      </c>
      <c r="D219" s="10" t="s">
        <v>34</v>
      </c>
      <c r="E219" s="10" t="s">
        <v>907</v>
      </c>
      <c r="F219" s="10" t="s">
        <v>903</v>
      </c>
      <c r="G219" s="10" t="s">
        <v>908</v>
      </c>
      <c r="H219" s="16">
        <v>23.03</v>
      </c>
      <c r="I219" s="16" t="s">
        <v>87</v>
      </c>
      <c r="J219" s="16">
        <v>23.03</v>
      </c>
      <c r="K219" s="24"/>
      <c r="L219" s="24">
        <v>431</v>
      </c>
      <c r="M219" s="10" t="s">
        <v>905</v>
      </c>
      <c r="N219" s="10" t="s">
        <v>906</v>
      </c>
      <c r="O219" s="26">
        <v>43888</v>
      </c>
      <c r="P219" s="26">
        <v>44051</v>
      </c>
      <c r="Q219" s="10" t="s">
        <v>426</v>
      </c>
      <c r="R219" s="10" t="s">
        <v>426</v>
      </c>
      <c r="S219" s="42"/>
      <c r="T219" s="42"/>
      <c r="U219" s="10" t="s">
        <v>524</v>
      </c>
      <c r="V219" s="76"/>
    </row>
    <row r="220" ht="49" customHeight="1" spans="1:22">
      <c r="A220" s="10">
        <v>94</v>
      </c>
      <c r="B220" s="10"/>
      <c r="C220" s="10" t="s">
        <v>31</v>
      </c>
      <c r="D220" s="10" t="s">
        <v>34</v>
      </c>
      <c r="E220" s="10" t="s">
        <v>909</v>
      </c>
      <c r="F220" s="10" t="s">
        <v>903</v>
      </c>
      <c r="G220" s="10" t="s">
        <v>910</v>
      </c>
      <c r="H220" s="16">
        <v>54.79</v>
      </c>
      <c r="I220" s="16" t="s">
        <v>87</v>
      </c>
      <c r="J220" s="16">
        <v>54.79</v>
      </c>
      <c r="K220" s="24"/>
      <c r="L220" s="24">
        <v>431</v>
      </c>
      <c r="M220" s="10" t="s">
        <v>905</v>
      </c>
      <c r="N220" s="10" t="s">
        <v>906</v>
      </c>
      <c r="O220" s="26">
        <v>43889</v>
      </c>
      <c r="P220" s="26">
        <v>44052</v>
      </c>
      <c r="Q220" s="10" t="s">
        <v>426</v>
      </c>
      <c r="R220" s="10" t="s">
        <v>426</v>
      </c>
      <c r="S220" s="42"/>
      <c r="T220" s="42"/>
      <c r="U220" s="10" t="s">
        <v>524</v>
      </c>
      <c r="V220" s="76"/>
    </row>
    <row r="221" ht="49" customHeight="1" spans="1:22">
      <c r="A221" s="10">
        <v>95</v>
      </c>
      <c r="B221" s="10"/>
      <c r="C221" s="10" t="s">
        <v>31</v>
      </c>
      <c r="D221" s="10" t="s">
        <v>34</v>
      </c>
      <c r="E221" s="10" t="s">
        <v>911</v>
      </c>
      <c r="F221" s="10" t="s">
        <v>903</v>
      </c>
      <c r="G221" s="10" t="s">
        <v>671</v>
      </c>
      <c r="H221" s="16">
        <v>33.2</v>
      </c>
      <c r="I221" s="16" t="s">
        <v>87</v>
      </c>
      <c r="J221" s="16">
        <v>33.2</v>
      </c>
      <c r="K221" s="24"/>
      <c r="L221" s="24">
        <v>431</v>
      </c>
      <c r="M221" s="10" t="s">
        <v>905</v>
      </c>
      <c r="N221" s="10" t="s">
        <v>906</v>
      </c>
      <c r="O221" s="26">
        <v>43890</v>
      </c>
      <c r="P221" s="26">
        <v>44053</v>
      </c>
      <c r="Q221" s="10" t="s">
        <v>426</v>
      </c>
      <c r="R221" s="10" t="s">
        <v>426</v>
      </c>
      <c r="S221" s="42"/>
      <c r="T221" s="42"/>
      <c r="U221" s="10" t="s">
        <v>524</v>
      </c>
      <c r="V221" s="76"/>
    </row>
    <row r="222" ht="49" customHeight="1" spans="1:22">
      <c r="A222" s="10">
        <v>96</v>
      </c>
      <c r="B222" s="10" t="s">
        <v>912</v>
      </c>
      <c r="C222" s="10" t="s">
        <v>31</v>
      </c>
      <c r="D222" s="10" t="s">
        <v>34</v>
      </c>
      <c r="E222" s="10" t="s">
        <v>913</v>
      </c>
      <c r="F222" s="10" t="s">
        <v>914</v>
      </c>
      <c r="G222" s="10" t="s">
        <v>915</v>
      </c>
      <c r="H222" s="16">
        <v>23.23</v>
      </c>
      <c r="I222" s="16" t="s">
        <v>87</v>
      </c>
      <c r="J222" s="16">
        <v>23.23</v>
      </c>
      <c r="K222" s="24"/>
      <c r="L222" s="24">
        <v>102</v>
      </c>
      <c r="M222" s="10" t="s">
        <v>916</v>
      </c>
      <c r="N222" s="10" t="s">
        <v>917</v>
      </c>
      <c r="O222" s="26">
        <v>43862</v>
      </c>
      <c r="P222" s="26">
        <v>44054</v>
      </c>
      <c r="Q222" s="10" t="s">
        <v>426</v>
      </c>
      <c r="R222" s="10" t="s">
        <v>426</v>
      </c>
      <c r="S222" s="42"/>
      <c r="T222" s="42"/>
      <c r="U222" s="10" t="s">
        <v>524</v>
      </c>
      <c r="V222" s="76"/>
    </row>
    <row r="223" ht="49" customHeight="1" spans="1:22">
      <c r="A223" s="10">
        <v>97</v>
      </c>
      <c r="B223" s="10" t="s">
        <v>918</v>
      </c>
      <c r="C223" s="10" t="s">
        <v>31</v>
      </c>
      <c r="D223" s="10" t="s">
        <v>34</v>
      </c>
      <c r="E223" s="10" t="s">
        <v>919</v>
      </c>
      <c r="F223" s="10" t="s">
        <v>920</v>
      </c>
      <c r="G223" s="10" t="s">
        <v>921</v>
      </c>
      <c r="H223" s="16">
        <v>19.36</v>
      </c>
      <c r="I223" s="16" t="s">
        <v>87</v>
      </c>
      <c r="J223" s="16">
        <v>19.36</v>
      </c>
      <c r="K223" s="24"/>
      <c r="L223" s="24">
        <v>144</v>
      </c>
      <c r="M223" s="10" t="s">
        <v>922</v>
      </c>
      <c r="N223" s="10" t="s">
        <v>923</v>
      </c>
      <c r="O223" s="26">
        <v>43863</v>
      </c>
      <c r="P223" s="26">
        <v>44055</v>
      </c>
      <c r="Q223" s="10" t="s">
        <v>426</v>
      </c>
      <c r="R223" s="10" t="s">
        <v>426</v>
      </c>
      <c r="S223" s="42"/>
      <c r="T223" s="42"/>
      <c r="U223" s="10" t="s">
        <v>524</v>
      </c>
      <c r="V223" s="76"/>
    </row>
    <row r="224" ht="49" customHeight="1" spans="1:22">
      <c r="A224" s="10">
        <v>98</v>
      </c>
      <c r="B224" s="10" t="s">
        <v>924</v>
      </c>
      <c r="C224" s="10" t="s">
        <v>31</v>
      </c>
      <c r="D224" s="10" t="s">
        <v>34</v>
      </c>
      <c r="E224" s="10" t="s">
        <v>925</v>
      </c>
      <c r="F224" s="10" t="s">
        <v>926</v>
      </c>
      <c r="G224" s="10" t="s">
        <v>442</v>
      </c>
      <c r="H224" s="16">
        <v>7</v>
      </c>
      <c r="I224" s="16" t="s">
        <v>87</v>
      </c>
      <c r="J224" s="16">
        <v>7</v>
      </c>
      <c r="K224" s="24"/>
      <c r="L224" s="24">
        <v>120</v>
      </c>
      <c r="M224" s="10" t="s">
        <v>927</v>
      </c>
      <c r="N224" s="10" t="s">
        <v>534</v>
      </c>
      <c r="O224" s="26">
        <v>43864</v>
      </c>
      <c r="P224" s="26">
        <v>44056</v>
      </c>
      <c r="Q224" s="10" t="s">
        <v>426</v>
      </c>
      <c r="R224" s="10" t="s">
        <v>426</v>
      </c>
      <c r="S224" s="42"/>
      <c r="T224" s="42"/>
      <c r="U224" s="10" t="s">
        <v>28</v>
      </c>
      <c r="V224" s="76"/>
    </row>
    <row r="225" ht="57" customHeight="1" spans="1:22">
      <c r="A225" s="10">
        <v>99</v>
      </c>
      <c r="B225" s="10" t="s">
        <v>928</v>
      </c>
      <c r="C225" s="10" t="s">
        <v>31</v>
      </c>
      <c r="D225" s="10" t="s">
        <v>34</v>
      </c>
      <c r="E225" s="10" t="s">
        <v>929</v>
      </c>
      <c r="F225" s="10" t="s">
        <v>930</v>
      </c>
      <c r="G225" s="10" t="s">
        <v>538</v>
      </c>
      <c r="H225" s="16">
        <v>29</v>
      </c>
      <c r="I225" s="16" t="s">
        <v>87</v>
      </c>
      <c r="J225" s="16">
        <v>29</v>
      </c>
      <c r="K225" s="24"/>
      <c r="L225" s="24">
        <v>180</v>
      </c>
      <c r="M225" s="10" t="s">
        <v>931</v>
      </c>
      <c r="N225" s="10" t="s">
        <v>932</v>
      </c>
      <c r="O225" s="26">
        <v>43865</v>
      </c>
      <c r="P225" s="26">
        <v>44057</v>
      </c>
      <c r="Q225" s="10" t="s">
        <v>426</v>
      </c>
      <c r="R225" s="10" t="s">
        <v>426</v>
      </c>
      <c r="S225" s="42"/>
      <c r="T225" s="42"/>
      <c r="U225" s="10" t="s">
        <v>28</v>
      </c>
      <c r="V225" s="76"/>
    </row>
    <row r="226" ht="57" customHeight="1" spans="1:22">
      <c r="A226" s="10">
        <v>100</v>
      </c>
      <c r="B226" s="10" t="s">
        <v>933</v>
      </c>
      <c r="C226" s="10" t="s">
        <v>31</v>
      </c>
      <c r="D226" s="10" t="s">
        <v>34</v>
      </c>
      <c r="E226" s="10" t="s">
        <v>934</v>
      </c>
      <c r="F226" s="10" t="s">
        <v>930</v>
      </c>
      <c r="G226" s="10" t="s">
        <v>570</v>
      </c>
      <c r="H226" s="16">
        <v>4</v>
      </c>
      <c r="I226" s="16" t="s">
        <v>87</v>
      </c>
      <c r="J226" s="16">
        <v>4</v>
      </c>
      <c r="K226" s="24"/>
      <c r="L226" s="24">
        <v>80</v>
      </c>
      <c r="M226" s="10" t="s">
        <v>935</v>
      </c>
      <c r="N226" s="10" t="s">
        <v>936</v>
      </c>
      <c r="O226" s="26">
        <v>43866</v>
      </c>
      <c r="P226" s="26">
        <v>44058</v>
      </c>
      <c r="Q226" s="10" t="s">
        <v>426</v>
      </c>
      <c r="R226" s="10" t="s">
        <v>426</v>
      </c>
      <c r="S226" s="42"/>
      <c r="T226" s="42"/>
      <c r="U226" s="10" t="s">
        <v>28</v>
      </c>
      <c r="V226" s="76"/>
    </row>
    <row r="227" ht="57" customHeight="1" spans="1:22">
      <c r="A227" s="10">
        <v>101</v>
      </c>
      <c r="B227" s="10" t="s">
        <v>937</v>
      </c>
      <c r="C227" s="10" t="s">
        <v>31</v>
      </c>
      <c r="D227" s="10" t="s">
        <v>34</v>
      </c>
      <c r="E227" s="10" t="s">
        <v>938</v>
      </c>
      <c r="F227" s="10" t="s">
        <v>939</v>
      </c>
      <c r="G227" s="10" t="s">
        <v>940</v>
      </c>
      <c r="H227" s="16">
        <v>43</v>
      </c>
      <c r="I227" s="16" t="s">
        <v>87</v>
      </c>
      <c r="J227" s="16">
        <v>43</v>
      </c>
      <c r="K227" s="24"/>
      <c r="L227" s="24">
        <v>180</v>
      </c>
      <c r="M227" s="10" t="s">
        <v>941</v>
      </c>
      <c r="N227" s="10" t="s">
        <v>942</v>
      </c>
      <c r="O227" s="26">
        <v>43867</v>
      </c>
      <c r="P227" s="26">
        <v>44059</v>
      </c>
      <c r="Q227" s="10" t="s">
        <v>426</v>
      </c>
      <c r="R227" s="10" t="s">
        <v>426</v>
      </c>
      <c r="S227" s="42"/>
      <c r="T227" s="42"/>
      <c r="U227" s="10" t="s">
        <v>28</v>
      </c>
      <c r="V227" s="76"/>
    </row>
    <row r="228" ht="57" customHeight="1" spans="1:22">
      <c r="A228" s="10">
        <v>102</v>
      </c>
      <c r="B228" s="10" t="s">
        <v>943</v>
      </c>
      <c r="C228" s="10" t="s">
        <v>31</v>
      </c>
      <c r="D228" s="10" t="s">
        <v>34</v>
      </c>
      <c r="E228" s="10" t="s">
        <v>944</v>
      </c>
      <c r="F228" s="10" t="s">
        <v>939</v>
      </c>
      <c r="G228" s="10" t="s">
        <v>945</v>
      </c>
      <c r="H228" s="16">
        <v>40</v>
      </c>
      <c r="I228" s="16" t="s">
        <v>87</v>
      </c>
      <c r="J228" s="16">
        <v>40</v>
      </c>
      <c r="K228" s="24"/>
      <c r="L228" s="24">
        <v>170</v>
      </c>
      <c r="M228" s="10" t="s">
        <v>946</v>
      </c>
      <c r="N228" s="10" t="s">
        <v>947</v>
      </c>
      <c r="O228" s="26">
        <v>43868</v>
      </c>
      <c r="P228" s="26">
        <v>44060</v>
      </c>
      <c r="Q228" s="10" t="s">
        <v>426</v>
      </c>
      <c r="R228" s="10" t="s">
        <v>426</v>
      </c>
      <c r="S228" s="42"/>
      <c r="T228" s="42"/>
      <c r="U228" s="10" t="s">
        <v>28</v>
      </c>
      <c r="V228" s="76"/>
    </row>
    <row r="229" ht="57" customHeight="1" spans="1:22">
      <c r="A229" s="10">
        <v>103</v>
      </c>
      <c r="B229" s="10" t="s">
        <v>948</v>
      </c>
      <c r="C229" s="10" t="s">
        <v>31</v>
      </c>
      <c r="D229" s="10" t="s">
        <v>34</v>
      </c>
      <c r="E229" s="10" t="s">
        <v>949</v>
      </c>
      <c r="F229" s="10" t="s">
        <v>950</v>
      </c>
      <c r="G229" s="10" t="s">
        <v>951</v>
      </c>
      <c r="H229" s="16">
        <v>57</v>
      </c>
      <c r="I229" s="16" t="s">
        <v>87</v>
      </c>
      <c r="J229" s="16">
        <v>57</v>
      </c>
      <c r="K229" s="24"/>
      <c r="L229" s="24">
        <v>115</v>
      </c>
      <c r="M229" s="10" t="s">
        <v>952</v>
      </c>
      <c r="N229" s="10" t="s">
        <v>953</v>
      </c>
      <c r="O229" s="26">
        <v>43869</v>
      </c>
      <c r="P229" s="26">
        <v>44061</v>
      </c>
      <c r="Q229" s="10" t="s">
        <v>426</v>
      </c>
      <c r="R229" s="10" t="s">
        <v>426</v>
      </c>
      <c r="S229" s="42"/>
      <c r="T229" s="42"/>
      <c r="U229" s="10" t="s">
        <v>28</v>
      </c>
      <c r="V229" s="76"/>
    </row>
    <row r="230" ht="57" customHeight="1" spans="1:22">
      <c r="A230" s="10">
        <v>104</v>
      </c>
      <c r="B230" s="58" t="s">
        <v>954</v>
      </c>
      <c r="C230" s="10" t="s">
        <v>31</v>
      </c>
      <c r="D230" s="10" t="s">
        <v>34</v>
      </c>
      <c r="E230" s="58" t="s">
        <v>955</v>
      </c>
      <c r="F230" s="10" t="s">
        <v>956</v>
      </c>
      <c r="G230" s="10" t="s">
        <v>570</v>
      </c>
      <c r="H230" s="16">
        <v>4</v>
      </c>
      <c r="I230" s="16" t="s">
        <v>87</v>
      </c>
      <c r="J230" s="16">
        <v>4</v>
      </c>
      <c r="K230" s="24"/>
      <c r="L230" s="24">
        <v>235</v>
      </c>
      <c r="M230" s="10" t="s">
        <v>957</v>
      </c>
      <c r="N230" s="10" t="s">
        <v>958</v>
      </c>
      <c r="O230" s="26">
        <v>43870</v>
      </c>
      <c r="P230" s="26">
        <v>44062</v>
      </c>
      <c r="Q230" s="10" t="s">
        <v>426</v>
      </c>
      <c r="R230" s="10" t="s">
        <v>426</v>
      </c>
      <c r="S230" s="42"/>
      <c r="T230" s="42"/>
      <c r="U230" s="10" t="s">
        <v>28</v>
      </c>
      <c r="V230" s="76"/>
    </row>
    <row r="231" ht="60" customHeight="1" spans="1:22">
      <c r="A231" s="10">
        <v>105</v>
      </c>
      <c r="B231" s="10" t="s">
        <v>959</v>
      </c>
      <c r="C231" s="10" t="s">
        <v>31</v>
      </c>
      <c r="D231" s="10" t="s">
        <v>34</v>
      </c>
      <c r="E231" s="10" t="s">
        <v>960</v>
      </c>
      <c r="F231" s="10" t="s">
        <v>961</v>
      </c>
      <c r="G231" s="10" t="s">
        <v>454</v>
      </c>
      <c r="H231" s="16">
        <v>28</v>
      </c>
      <c r="I231" s="16" t="s">
        <v>87</v>
      </c>
      <c r="J231" s="16">
        <v>28</v>
      </c>
      <c r="K231" s="24"/>
      <c r="L231" s="24">
        <v>313</v>
      </c>
      <c r="M231" s="10" t="s">
        <v>962</v>
      </c>
      <c r="N231" s="10" t="s">
        <v>963</v>
      </c>
      <c r="O231" s="26">
        <v>43871</v>
      </c>
      <c r="P231" s="26">
        <v>44063</v>
      </c>
      <c r="Q231" s="10" t="s">
        <v>426</v>
      </c>
      <c r="R231" s="10" t="s">
        <v>426</v>
      </c>
      <c r="S231" s="42"/>
      <c r="T231" s="42"/>
      <c r="U231" s="10" t="s">
        <v>28</v>
      </c>
      <c r="V231" s="76"/>
    </row>
    <row r="232" ht="60" customHeight="1" spans="1:22">
      <c r="A232" s="10">
        <v>106</v>
      </c>
      <c r="B232" s="10" t="s">
        <v>959</v>
      </c>
      <c r="C232" s="10" t="s">
        <v>31</v>
      </c>
      <c r="D232" s="10" t="s">
        <v>34</v>
      </c>
      <c r="E232" s="10" t="s">
        <v>964</v>
      </c>
      <c r="F232" s="10" t="s">
        <v>961</v>
      </c>
      <c r="G232" s="10" t="s">
        <v>965</v>
      </c>
      <c r="H232" s="16">
        <v>17</v>
      </c>
      <c r="I232" s="16" t="s">
        <v>87</v>
      </c>
      <c r="J232" s="16">
        <v>17</v>
      </c>
      <c r="K232" s="24"/>
      <c r="L232" s="24">
        <v>480</v>
      </c>
      <c r="M232" s="10" t="s">
        <v>966</v>
      </c>
      <c r="N232" s="10" t="s">
        <v>967</v>
      </c>
      <c r="O232" s="26">
        <v>43872</v>
      </c>
      <c r="P232" s="26">
        <v>44064</v>
      </c>
      <c r="Q232" s="10" t="s">
        <v>426</v>
      </c>
      <c r="R232" s="10" t="s">
        <v>426</v>
      </c>
      <c r="S232" s="42"/>
      <c r="T232" s="42"/>
      <c r="U232" s="10" t="s">
        <v>28</v>
      </c>
      <c r="V232" s="76"/>
    </row>
    <row r="233" ht="57" customHeight="1" spans="1:22">
      <c r="A233" s="10">
        <v>107</v>
      </c>
      <c r="B233" s="10" t="s">
        <v>968</v>
      </c>
      <c r="C233" s="10" t="s">
        <v>31</v>
      </c>
      <c r="D233" s="10" t="s">
        <v>34</v>
      </c>
      <c r="E233" s="10" t="s">
        <v>969</v>
      </c>
      <c r="F233" s="10" t="s">
        <v>970</v>
      </c>
      <c r="G233" s="10" t="s">
        <v>971</v>
      </c>
      <c r="H233" s="16">
        <v>29.35</v>
      </c>
      <c r="I233" s="16" t="s">
        <v>87</v>
      </c>
      <c r="J233" s="16">
        <v>29.35</v>
      </c>
      <c r="K233" s="24"/>
      <c r="L233" s="24">
        <v>115</v>
      </c>
      <c r="M233" s="10" t="s">
        <v>972</v>
      </c>
      <c r="N233" s="10" t="s">
        <v>973</v>
      </c>
      <c r="O233" s="26">
        <v>43873</v>
      </c>
      <c r="P233" s="26">
        <v>44065</v>
      </c>
      <c r="Q233" s="10" t="s">
        <v>426</v>
      </c>
      <c r="R233" s="10" t="s">
        <v>426</v>
      </c>
      <c r="S233" s="42"/>
      <c r="T233" s="42"/>
      <c r="U233" s="10" t="s">
        <v>28</v>
      </c>
      <c r="V233" s="76"/>
    </row>
    <row r="234" ht="46" customHeight="1" spans="1:22">
      <c r="A234" s="10">
        <v>108</v>
      </c>
      <c r="B234" s="10" t="s">
        <v>974</v>
      </c>
      <c r="C234" s="10" t="s">
        <v>31</v>
      </c>
      <c r="D234" s="10" t="s">
        <v>34</v>
      </c>
      <c r="E234" s="10" t="s">
        <v>975</v>
      </c>
      <c r="F234" s="10" t="s">
        <v>104</v>
      </c>
      <c r="G234" s="10" t="s">
        <v>976</v>
      </c>
      <c r="H234" s="16">
        <v>28.9</v>
      </c>
      <c r="I234" s="16" t="s">
        <v>87</v>
      </c>
      <c r="J234" s="16">
        <v>28.9</v>
      </c>
      <c r="K234" s="24">
        <v>110</v>
      </c>
      <c r="L234" s="24">
        <v>407</v>
      </c>
      <c r="M234" s="10" t="s">
        <v>977</v>
      </c>
      <c r="N234" s="10" t="s">
        <v>978</v>
      </c>
      <c r="O234" s="26">
        <v>43874</v>
      </c>
      <c r="P234" s="26">
        <v>44066</v>
      </c>
      <c r="Q234" s="10" t="s">
        <v>426</v>
      </c>
      <c r="R234" s="10" t="s">
        <v>426</v>
      </c>
      <c r="S234" s="42"/>
      <c r="T234" s="42"/>
      <c r="U234" s="10" t="s">
        <v>28</v>
      </c>
      <c r="V234" s="76"/>
    </row>
    <row r="235" ht="46" customHeight="1" spans="1:22">
      <c r="A235" s="10">
        <v>109</v>
      </c>
      <c r="B235" s="10" t="s">
        <v>979</v>
      </c>
      <c r="C235" s="10" t="s">
        <v>31</v>
      </c>
      <c r="D235" s="10" t="s">
        <v>34</v>
      </c>
      <c r="E235" s="10" t="s">
        <v>980</v>
      </c>
      <c r="F235" s="10" t="s">
        <v>981</v>
      </c>
      <c r="G235" s="10" t="s">
        <v>570</v>
      </c>
      <c r="H235" s="16">
        <v>4</v>
      </c>
      <c r="I235" s="16" t="s">
        <v>87</v>
      </c>
      <c r="J235" s="16">
        <v>4</v>
      </c>
      <c r="K235" s="24"/>
      <c r="L235" s="24">
        <v>12</v>
      </c>
      <c r="M235" s="10" t="s">
        <v>982</v>
      </c>
      <c r="N235" s="10" t="s">
        <v>983</v>
      </c>
      <c r="O235" s="26">
        <v>43875</v>
      </c>
      <c r="P235" s="26">
        <v>44067</v>
      </c>
      <c r="Q235" s="10" t="s">
        <v>426</v>
      </c>
      <c r="R235" s="10" t="s">
        <v>426</v>
      </c>
      <c r="S235" s="42"/>
      <c r="T235" s="42"/>
      <c r="U235" s="10" t="s">
        <v>28</v>
      </c>
      <c r="V235" s="76"/>
    </row>
    <row r="236" ht="46" customHeight="1" spans="1:22">
      <c r="A236" s="10">
        <v>110</v>
      </c>
      <c r="B236" s="10" t="s">
        <v>984</v>
      </c>
      <c r="C236" s="10" t="s">
        <v>31</v>
      </c>
      <c r="D236" s="10" t="s">
        <v>34</v>
      </c>
      <c r="E236" s="10" t="s">
        <v>985</v>
      </c>
      <c r="F236" s="10" t="s">
        <v>986</v>
      </c>
      <c r="G236" s="10" t="s">
        <v>448</v>
      </c>
      <c r="H236" s="16">
        <v>3</v>
      </c>
      <c r="I236" s="16" t="s">
        <v>87</v>
      </c>
      <c r="J236" s="16">
        <v>3</v>
      </c>
      <c r="K236" s="24"/>
      <c r="L236" s="24">
        <v>10</v>
      </c>
      <c r="M236" s="10" t="s">
        <v>987</v>
      </c>
      <c r="N236" s="10" t="s">
        <v>988</v>
      </c>
      <c r="O236" s="26">
        <v>43876</v>
      </c>
      <c r="P236" s="26">
        <v>44068</v>
      </c>
      <c r="Q236" s="10" t="s">
        <v>426</v>
      </c>
      <c r="R236" s="10" t="s">
        <v>426</v>
      </c>
      <c r="S236" s="42"/>
      <c r="T236" s="42"/>
      <c r="U236" s="10" t="s">
        <v>28</v>
      </c>
      <c r="V236" s="76"/>
    </row>
    <row r="237" ht="46" customHeight="1" spans="1:22">
      <c r="A237" s="10">
        <v>111</v>
      </c>
      <c r="B237" s="10" t="s">
        <v>989</v>
      </c>
      <c r="C237" s="10" t="s">
        <v>31</v>
      </c>
      <c r="D237" s="10" t="s">
        <v>34</v>
      </c>
      <c r="E237" s="10" t="s">
        <v>990</v>
      </c>
      <c r="F237" s="10" t="s">
        <v>991</v>
      </c>
      <c r="G237" s="10" t="s">
        <v>992</v>
      </c>
      <c r="H237" s="16">
        <v>29.8</v>
      </c>
      <c r="I237" s="16" t="s">
        <v>87</v>
      </c>
      <c r="J237" s="16">
        <v>29.8</v>
      </c>
      <c r="K237" s="24"/>
      <c r="L237" s="24">
        <v>30</v>
      </c>
      <c r="M237" s="10" t="s">
        <v>993</v>
      </c>
      <c r="N237" s="10" t="s">
        <v>994</v>
      </c>
      <c r="O237" s="26">
        <v>43877</v>
      </c>
      <c r="P237" s="26">
        <v>44069</v>
      </c>
      <c r="Q237" s="10" t="s">
        <v>426</v>
      </c>
      <c r="R237" s="10" t="s">
        <v>426</v>
      </c>
      <c r="S237" s="42"/>
      <c r="T237" s="42"/>
      <c r="U237" s="10" t="s">
        <v>28</v>
      </c>
      <c r="V237" s="76"/>
    </row>
    <row r="238" s="1" customFormat="1" ht="39" customHeight="1" spans="1:22">
      <c r="A238" s="9" t="s">
        <v>995</v>
      </c>
      <c r="B238" s="9" t="s">
        <v>996</v>
      </c>
      <c r="C238" s="9"/>
      <c r="D238" s="9"/>
      <c r="E238" s="9"/>
      <c r="F238" s="9"/>
      <c r="G238" s="9"/>
      <c r="H238" s="14">
        <f>H239+H299+H315+H317+H357</f>
        <v>11105.35</v>
      </c>
      <c r="I238" s="16"/>
      <c r="J238" s="14">
        <f>J239+J299+J315+J317+J357</f>
        <v>11105.35</v>
      </c>
      <c r="K238" s="25"/>
      <c r="L238" s="25"/>
      <c r="M238" s="9"/>
      <c r="N238" s="9"/>
      <c r="O238" s="9"/>
      <c r="P238" s="9"/>
      <c r="Q238" s="9"/>
      <c r="R238" s="9"/>
      <c r="S238" s="42"/>
      <c r="T238" s="42"/>
      <c r="U238" s="42"/>
      <c r="V238" s="42"/>
    </row>
    <row r="239" ht="39" customHeight="1" spans="1:22">
      <c r="A239" s="9" t="s">
        <v>32</v>
      </c>
      <c r="B239" s="9" t="s">
        <v>997</v>
      </c>
      <c r="C239" s="9"/>
      <c r="D239" s="9"/>
      <c r="E239" s="10"/>
      <c r="F239" s="10"/>
      <c r="G239" s="10"/>
      <c r="H239" s="14">
        <f>SUM(H240:H298)</f>
        <v>4302.56</v>
      </c>
      <c r="I239" s="14"/>
      <c r="J239" s="14">
        <f>SUM(J240:J298)</f>
        <v>4302.56</v>
      </c>
      <c r="K239" s="25"/>
      <c r="L239" s="25"/>
      <c r="M239" s="10"/>
      <c r="N239" s="10"/>
      <c r="O239" s="26"/>
      <c r="P239" s="26"/>
      <c r="Q239" s="10"/>
      <c r="R239" s="10"/>
      <c r="S239" s="42"/>
      <c r="T239" s="42"/>
      <c r="U239" s="42"/>
      <c r="V239" s="42"/>
    </row>
    <row r="240" ht="41" customHeight="1" spans="1:22">
      <c r="A240" s="10">
        <v>1</v>
      </c>
      <c r="B240" s="10" t="s">
        <v>998</v>
      </c>
      <c r="C240" s="10" t="s">
        <v>999</v>
      </c>
      <c r="D240" s="10" t="s">
        <v>34</v>
      </c>
      <c r="E240" s="10" t="s">
        <v>1000</v>
      </c>
      <c r="F240" s="10" t="s">
        <v>1001</v>
      </c>
      <c r="G240" s="10" t="s">
        <v>1002</v>
      </c>
      <c r="H240" s="16">
        <v>50</v>
      </c>
      <c r="I240" s="16" t="s">
        <v>87</v>
      </c>
      <c r="J240" s="16">
        <v>50</v>
      </c>
      <c r="K240" s="24">
        <v>61</v>
      </c>
      <c r="L240" s="24">
        <v>256</v>
      </c>
      <c r="M240" s="10" t="s">
        <v>1003</v>
      </c>
      <c r="N240" s="10" t="s">
        <v>1004</v>
      </c>
      <c r="O240" s="26">
        <v>43862</v>
      </c>
      <c r="P240" s="26">
        <v>44075</v>
      </c>
      <c r="Q240" s="10" t="s">
        <v>1005</v>
      </c>
      <c r="R240" s="10" t="s">
        <v>1005</v>
      </c>
      <c r="S240" s="82" t="s">
        <v>26</v>
      </c>
      <c r="T240" s="82"/>
      <c r="U240" s="83"/>
      <c r="V240" s="84" t="s">
        <v>1006</v>
      </c>
    </row>
    <row r="241" ht="59" customHeight="1" spans="1:22">
      <c r="A241" s="10">
        <v>2</v>
      </c>
      <c r="B241" s="10" t="s">
        <v>1007</v>
      </c>
      <c r="C241" s="10" t="s">
        <v>999</v>
      </c>
      <c r="D241" s="10" t="s">
        <v>34</v>
      </c>
      <c r="E241" s="10" t="s">
        <v>1008</v>
      </c>
      <c r="F241" s="10" t="s">
        <v>520</v>
      </c>
      <c r="G241" s="10" t="s">
        <v>1009</v>
      </c>
      <c r="H241" s="16">
        <v>558.87</v>
      </c>
      <c r="I241" s="16" t="s">
        <v>87</v>
      </c>
      <c r="J241" s="16">
        <f t="shared" ref="J241:J297" si="1">H241</f>
        <v>558.87</v>
      </c>
      <c r="K241" s="24">
        <v>897</v>
      </c>
      <c r="L241" s="24">
        <v>3740</v>
      </c>
      <c r="M241" s="10" t="s">
        <v>1010</v>
      </c>
      <c r="N241" s="10" t="s">
        <v>1011</v>
      </c>
      <c r="O241" s="26">
        <v>43891</v>
      </c>
      <c r="P241" s="26">
        <v>44013</v>
      </c>
      <c r="Q241" s="10" t="s">
        <v>1005</v>
      </c>
      <c r="R241" s="10" t="s">
        <v>1012</v>
      </c>
      <c r="S241" s="82"/>
      <c r="T241" s="82"/>
      <c r="U241" s="83" t="s">
        <v>28</v>
      </c>
      <c r="V241" s="84" t="s">
        <v>1013</v>
      </c>
    </row>
    <row r="242" ht="43" customHeight="1" spans="1:22">
      <c r="A242" s="10">
        <v>3</v>
      </c>
      <c r="B242" s="10" t="s">
        <v>1014</v>
      </c>
      <c r="C242" s="10" t="s">
        <v>999</v>
      </c>
      <c r="D242" s="10" t="s">
        <v>34</v>
      </c>
      <c r="E242" s="10" t="s">
        <v>1015</v>
      </c>
      <c r="F242" s="10" t="s">
        <v>1016</v>
      </c>
      <c r="G242" s="10" t="s">
        <v>1017</v>
      </c>
      <c r="H242" s="16">
        <v>59.2</v>
      </c>
      <c r="I242" s="16" t="s">
        <v>87</v>
      </c>
      <c r="J242" s="16">
        <f t="shared" si="1"/>
        <v>59.2</v>
      </c>
      <c r="K242" s="24">
        <v>30</v>
      </c>
      <c r="L242" s="24">
        <v>119</v>
      </c>
      <c r="M242" s="10" t="s">
        <v>1018</v>
      </c>
      <c r="N242" s="10" t="s">
        <v>1019</v>
      </c>
      <c r="O242" s="26">
        <v>43862</v>
      </c>
      <c r="P242" s="26">
        <v>44075</v>
      </c>
      <c r="Q242" s="10" t="s">
        <v>1005</v>
      </c>
      <c r="R242" s="10" t="s">
        <v>1005</v>
      </c>
      <c r="S242" s="82"/>
      <c r="T242" s="82"/>
      <c r="U242" s="83" t="s">
        <v>28</v>
      </c>
      <c r="V242" s="84" t="s">
        <v>1020</v>
      </c>
    </row>
    <row r="243" ht="43" customHeight="1" spans="1:22">
      <c r="A243" s="10">
        <v>4</v>
      </c>
      <c r="B243" s="10" t="s">
        <v>1021</v>
      </c>
      <c r="C243" s="10" t="s">
        <v>999</v>
      </c>
      <c r="D243" s="10" t="s">
        <v>34</v>
      </c>
      <c r="E243" s="10" t="s">
        <v>1022</v>
      </c>
      <c r="F243" s="10" t="s">
        <v>1023</v>
      </c>
      <c r="G243" s="10" t="s">
        <v>1017</v>
      </c>
      <c r="H243" s="78">
        <f>1.2*16</f>
        <v>19.2</v>
      </c>
      <c r="I243" s="16" t="s">
        <v>87</v>
      </c>
      <c r="J243" s="16">
        <f t="shared" si="1"/>
        <v>19.2</v>
      </c>
      <c r="K243" s="81">
        <v>63</v>
      </c>
      <c r="L243" s="81">
        <v>250</v>
      </c>
      <c r="M243" s="10" t="s">
        <v>1024</v>
      </c>
      <c r="N243" s="10" t="s">
        <v>1025</v>
      </c>
      <c r="O243" s="26">
        <v>43831</v>
      </c>
      <c r="P243" s="26">
        <v>44076</v>
      </c>
      <c r="Q243" s="10" t="s">
        <v>1005</v>
      </c>
      <c r="R243" s="10" t="s">
        <v>1005</v>
      </c>
      <c r="S243" s="82"/>
      <c r="T243" s="82"/>
      <c r="U243" s="83" t="s">
        <v>28</v>
      </c>
      <c r="V243" s="85" t="s">
        <v>1013</v>
      </c>
    </row>
    <row r="244" ht="43" customHeight="1" spans="1:22">
      <c r="A244" s="10">
        <v>5</v>
      </c>
      <c r="B244" s="10" t="s">
        <v>1026</v>
      </c>
      <c r="C244" s="10" t="s">
        <v>999</v>
      </c>
      <c r="D244" s="10" t="s">
        <v>34</v>
      </c>
      <c r="E244" s="10" t="s">
        <v>1027</v>
      </c>
      <c r="F244" s="10" t="s">
        <v>1028</v>
      </c>
      <c r="G244" s="10" t="s">
        <v>1017</v>
      </c>
      <c r="H244" s="78">
        <v>11.2</v>
      </c>
      <c r="I244" s="16" t="s">
        <v>87</v>
      </c>
      <c r="J244" s="16">
        <f t="shared" si="1"/>
        <v>11.2</v>
      </c>
      <c r="K244" s="81">
        <v>26</v>
      </c>
      <c r="L244" s="81">
        <v>120</v>
      </c>
      <c r="M244" s="10" t="s">
        <v>1029</v>
      </c>
      <c r="N244" s="10" t="s">
        <v>1030</v>
      </c>
      <c r="O244" s="26">
        <v>43831</v>
      </c>
      <c r="P244" s="26">
        <v>44077</v>
      </c>
      <c r="Q244" s="10" t="s">
        <v>1005</v>
      </c>
      <c r="R244" s="10" t="s">
        <v>1005</v>
      </c>
      <c r="S244" s="82" t="s">
        <v>26</v>
      </c>
      <c r="T244" s="82"/>
      <c r="U244" s="83"/>
      <c r="V244" s="86" t="s">
        <v>1031</v>
      </c>
    </row>
    <row r="245" ht="43" customHeight="1" spans="1:22">
      <c r="A245" s="10">
        <v>6</v>
      </c>
      <c r="B245" s="10" t="s">
        <v>1032</v>
      </c>
      <c r="C245" s="10" t="s">
        <v>999</v>
      </c>
      <c r="D245" s="10" t="s">
        <v>34</v>
      </c>
      <c r="E245" s="10" t="s">
        <v>1033</v>
      </c>
      <c r="F245" s="10" t="s">
        <v>1028</v>
      </c>
      <c r="G245" s="10" t="s">
        <v>1017</v>
      </c>
      <c r="H245" s="78">
        <v>8</v>
      </c>
      <c r="I245" s="16" t="s">
        <v>87</v>
      </c>
      <c r="J245" s="16">
        <f t="shared" si="1"/>
        <v>8</v>
      </c>
      <c r="K245" s="81">
        <v>26</v>
      </c>
      <c r="L245" s="81">
        <v>120</v>
      </c>
      <c r="M245" s="10" t="s">
        <v>1029</v>
      </c>
      <c r="N245" s="10" t="s">
        <v>1030</v>
      </c>
      <c r="O245" s="26">
        <v>43831</v>
      </c>
      <c r="P245" s="26">
        <v>44078</v>
      </c>
      <c r="Q245" s="10" t="s">
        <v>1005</v>
      </c>
      <c r="R245" s="10" t="s">
        <v>1005</v>
      </c>
      <c r="S245" s="82" t="s">
        <v>26</v>
      </c>
      <c r="T245" s="82"/>
      <c r="U245" s="83"/>
      <c r="V245" s="86" t="s">
        <v>1031</v>
      </c>
    </row>
    <row r="246" ht="43" customHeight="1" spans="1:22">
      <c r="A246" s="10">
        <v>7</v>
      </c>
      <c r="B246" s="79" t="s">
        <v>1034</v>
      </c>
      <c r="C246" s="10" t="s">
        <v>999</v>
      </c>
      <c r="D246" s="10" t="s">
        <v>34</v>
      </c>
      <c r="E246" s="10" t="s">
        <v>1035</v>
      </c>
      <c r="F246" s="79" t="s">
        <v>278</v>
      </c>
      <c r="G246" s="10" t="s">
        <v>1036</v>
      </c>
      <c r="H246" s="80">
        <v>200</v>
      </c>
      <c r="I246" s="16" t="s">
        <v>87</v>
      </c>
      <c r="J246" s="16">
        <f t="shared" si="1"/>
        <v>200</v>
      </c>
      <c r="K246" s="81">
        <v>34</v>
      </c>
      <c r="L246" s="58">
        <v>120</v>
      </c>
      <c r="M246" s="10" t="s">
        <v>1037</v>
      </c>
      <c r="N246" s="10" t="s">
        <v>1038</v>
      </c>
      <c r="O246" s="26">
        <v>43832</v>
      </c>
      <c r="P246" s="26">
        <v>44079</v>
      </c>
      <c r="Q246" s="10" t="s">
        <v>1005</v>
      </c>
      <c r="R246" s="10" t="s">
        <v>1005</v>
      </c>
      <c r="S246" s="82" t="s">
        <v>26</v>
      </c>
      <c r="T246" s="82"/>
      <c r="U246" s="83"/>
      <c r="V246" s="86" t="s">
        <v>1031</v>
      </c>
    </row>
    <row r="247" ht="66" customHeight="1" spans="1:22">
      <c r="A247" s="10">
        <v>8</v>
      </c>
      <c r="B247" s="24" t="s">
        <v>1039</v>
      </c>
      <c r="C247" s="10" t="s">
        <v>999</v>
      </c>
      <c r="D247" s="10" t="s">
        <v>34</v>
      </c>
      <c r="E247" s="24" t="s">
        <v>1040</v>
      </c>
      <c r="F247" s="10" t="s">
        <v>707</v>
      </c>
      <c r="G247" s="10" t="s">
        <v>1041</v>
      </c>
      <c r="H247" s="16">
        <v>82.13</v>
      </c>
      <c r="I247" s="16" t="s">
        <v>87</v>
      </c>
      <c r="J247" s="16">
        <f t="shared" si="1"/>
        <v>82.13</v>
      </c>
      <c r="K247" s="24">
        <v>41</v>
      </c>
      <c r="L247" s="24">
        <v>200</v>
      </c>
      <c r="M247" s="10" t="s">
        <v>1042</v>
      </c>
      <c r="N247" s="10" t="s">
        <v>1043</v>
      </c>
      <c r="O247" s="26">
        <v>43922</v>
      </c>
      <c r="P247" s="26">
        <v>44080</v>
      </c>
      <c r="Q247" s="10" t="s">
        <v>1005</v>
      </c>
      <c r="R247" s="10" t="s">
        <v>1005</v>
      </c>
      <c r="S247" s="82"/>
      <c r="T247" s="82"/>
      <c r="U247" s="83" t="s">
        <v>1044</v>
      </c>
      <c r="V247" s="82"/>
    </row>
    <row r="248" ht="43" customHeight="1" spans="1:22">
      <c r="A248" s="10">
        <v>9</v>
      </c>
      <c r="B248" s="10" t="s">
        <v>1045</v>
      </c>
      <c r="C248" s="10" t="s">
        <v>999</v>
      </c>
      <c r="D248" s="10" t="s">
        <v>34</v>
      </c>
      <c r="E248" s="10" t="s">
        <v>1046</v>
      </c>
      <c r="F248" s="10" t="s">
        <v>610</v>
      </c>
      <c r="G248" s="10" t="s">
        <v>1047</v>
      </c>
      <c r="H248" s="16">
        <v>26.01</v>
      </c>
      <c r="I248" s="16" t="s">
        <v>87</v>
      </c>
      <c r="J248" s="16">
        <f t="shared" si="1"/>
        <v>26.01</v>
      </c>
      <c r="K248" s="24">
        <v>30</v>
      </c>
      <c r="L248" s="24">
        <v>125</v>
      </c>
      <c r="M248" s="10" t="s">
        <v>1048</v>
      </c>
      <c r="N248" s="10" t="s">
        <v>1049</v>
      </c>
      <c r="O248" s="26">
        <v>43922</v>
      </c>
      <c r="P248" s="26">
        <v>44081</v>
      </c>
      <c r="Q248" s="10" t="s">
        <v>1005</v>
      </c>
      <c r="R248" s="10" t="s">
        <v>1005</v>
      </c>
      <c r="S248" s="82"/>
      <c r="T248" s="82"/>
      <c r="U248" s="83" t="s">
        <v>28</v>
      </c>
      <c r="V248" s="83" t="s">
        <v>1050</v>
      </c>
    </row>
    <row r="249" ht="43" customHeight="1" spans="1:22">
      <c r="A249" s="10">
        <v>10</v>
      </c>
      <c r="B249" s="10" t="s">
        <v>1051</v>
      </c>
      <c r="C249" s="10" t="s">
        <v>999</v>
      </c>
      <c r="D249" s="10" t="s">
        <v>34</v>
      </c>
      <c r="E249" s="10" t="s">
        <v>1052</v>
      </c>
      <c r="F249" s="10" t="s">
        <v>1053</v>
      </c>
      <c r="G249" s="10" t="s">
        <v>1054</v>
      </c>
      <c r="H249" s="16">
        <v>175</v>
      </c>
      <c r="I249" s="16" t="s">
        <v>87</v>
      </c>
      <c r="J249" s="16">
        <f t="shared" si="1"/>
        <v>175</v>
      </c>
      <c r="K249" s="24">
        <v>35</v>
      </c>
      <c r="L249" s="24">
        <v>170</v>
      </c>
      <c r="M249" s="10" t="s">
        <v>1055</v>
      </c>
      <c r="N249" s="10" t="s">
        <v>1056</v>
      </c>
      <c r="O249" s="26">
        <v>43922</v>
      </c>
      <c r="P249" s="26">
        <v>44082</v>
      </c>
      <c r="Q249" s="10" t="s">
        <v>1005</v>
      </c>
      <c r="R249" s="10" t="s">
        <v>1005</v>
      </c>
      <c r="S249" s="82"/>
      <c r="T249" s="82"/>
      <c r="U249" s="83" t="s">
        <v>1044</v>
      </c>
      <c r="V249" s="83" t="s">
        <v>1057</v>
      </c>
    </row>
    <row r="250" ht="43" customHeight="1" spans="1:22">
      <c r="A250" s="10">
        <v>11</v>
      </c>
      <c r="B250" s="10" t="s">
        <v>1058</v>
      </c>
      <c r="C250" s="10" t="s">
        <v>999</v>
      </c>
      <c r="D250" s="10" t="s">
        <v>34</v>
      </c>
      <c r="E250" s="10" t="s">
        <v>1059</v>
      </c>
      <c r="F250" s="10" t="s">
        <v>598</v>
      </c>
      <c r="G250" s="10" t="s">
        <v>1054</v>
      </c>
      <c r="H250" s="16">
        <v>149.92</v>
      </c>
      <c r="I250" s="16" t="s">
        <v>87</v>
      </c>
      <c r="J250" s="16">
        <f t="shared" si="1"/>
        <v>149.92</v>
      </c>
      <c r="K250" s="24">
        <v>46</v>
      </c>
      <c r="L250" s="24">
        <v>205</v>
      </c>
      <c r="M250" s="10" t="s">
        <v>1060</v>
      </c>
      <c r="N250" s="10" t="s">
        <v>1061</v>
      </c>
      <c r="O250" s="26">
        <v>43922</v>
      </c>
      <c r="P250" s="26">
        <v>44083</v>
      </c>
      <c r="Q250" s="10" t="s">
        <v>1005</v>
      </c>
      <c r="R250" s="10" t="s">
        <v>1005</v>
      </c>
      <c r="S250" s="82"/>
      <c r="T250" s="82"/>
      <c r="U250" s="83" t="s">
        <v>28</v>
      </c>
      <c r="V250" s="84" t="s">
        <v>1062</v>
      </c>
    </row>
    <row r="251" ht="43" customHeight="1" spans="1:22">
      <c r="A251" s="10">
        <v>12</v>
      </c>
      <c r="B251" s="10" t="s">
        <v>1063</v>
      </c>
      <c r="C251" s="10" t="s">
        <v>999</v>
      </c>
      <c r="D251" s="10" t="s">
        <v>34</v>
      </c>
      <c r="E251" s="10" t="s">
        <v>1064</v>
      </c>
      <c r="F251" s="10" t="s">
        <v>598</v>
      </c>
      <c r="G251" s="10" t="s">
        <v>1054</v>
      </c>
      <c r="H251" s="16">
        <v>129</v>
      </c>
      <c r="I251" s="16" t="s">
        <v>87</v>
      </c>
      <c r="J251" s="16">
        <f t="shared" si="1"/>
        <v>129</v>
      </c>
      <c r="K251" s="24">
        <v>26</v>
      </c>
      <c r="L251" s="24">
        <v>120</v>
      </c>
      <c r="M251" s="10" t="s">
        <v>1029</v>
      </c>
      <c r="N251" s="10" t="s">
        <v>1030</v>
      </c>
      <c r="O251" s="26">
        <v>43922</v>
      </c>
      <c r="P251" s="26">
        <v>44084</v>
      </c>
      <c r="Q251" s="10" t="s">
        <v>1005</v>
      </c>
      <c r="R251" s="10" t="s">
        <v>1005</v>
      </c>
      <c r="S251" s="82"/>
      <c r="T251" s="82"/>
      <c r="U251" s="83" t="s">
        <v>1044</v>
      </c>
      <c r="V251" s="84" t="s">
        <v>1006</v>
      </c>
    </row>
    <row r="252" ht="63" customHeight="1" spans="1:22">
      <c r="A252" s="10">
        <v>13</v>
      </c>
      <c r="B252" s="10" t="s">
        <v>1065</v>
      </c>
      <c r="C252" s="10" t="s">
        <v>999</v>
      </c>
      <c r="D252" s="10" t="s">
        <v>34</v>
      </c>
      <c r="E252" s="10" t="s">
        <v>1066</v>
      </c>
      <c r="F252" s="10" t="s">
        <v>1067</v>
      </c>
      <c r="G252" s="10" t="s">
        <v>1068</v>
      </c>
      <c r="H252" s="16">
        <v>73.8</v>
      </c>
      <c r="I252" s="16" t="s">
        <v>87</v>
      </c>
      <c r="J252" s="16">
        <f t="shared" si="1"/>
        <v>73.8</v>
      </c>
      <c r="K252" s="24">
        <v>26</v>
      </c>
      <c r="L252" s="24">
        <v>110</v>
      </c>
      <c r="M252" s="10" t="s">
        <v>1069</v>
      </c>
      <c r="N252" s="10" t="s">
        <v>1070</v>
      </c>
      <c r="O252" s="26">
        <v>43922</v>
      </c>
      <c r="P252" s="26">
        <v>44085</v>
      </c>
      <c r="Q252" s="10" t="s">
        <v>1005</v>
      </c>
      <c r="R252" s="10" t="s">
        <v>1005</v>
      </c>
      <c r="S252" s="82"/>
      <c r="T252" s="82"/>
      <c r="U252" s="83" t="s">
        <v>1044</v>
      </c>
      <c r="V252" s="82"/>
    </row>
    <row r="253" s="1" customFormat="1" ht="43" customHeight="1" spans="1:22">
      <c r="A253" s="10">
        <v>14</v>
      </c>
      <c r="B253" s="10" t="s">
        <v>1071</v>
      </c>
      <c r="C253" s="10" t="s">
        <v>999</v>
      </c>
      <c r="D253" s="10" t="s">
        <v>34</v>
      </c>
      <c r="E253" s="10" t="s">
        <v>1072</v>
      </c>
      <c r="F253" s="10" t="s">
        <v>1073</v>
      </c>
      <c r="G253" s="10" t="s">
        <v>1074</v>
      </c>
      <c r="H253" s="16">
        <v>165</v>
      </c>
      <c r="I253" s="16" t="s">
        <v>87</v>
      </c>
      <c r="J253" s="16">
        <f t="shared" si="1"/>
        <v>165</v>
      </c>
      <c r="K253" s="24">
        <v>32</v>
      </c>
      <c r="L253" s="24">
        <v>100</v>
      </c>
      <c r="M253" s="10" t="s">
        <v>1075</v>
      </c>
      <c r="N253" s="10" t="s">
        <v>1076</v>
      </c>
      <c r="O253" s="26">
        <v>43922</v>
      </c>
      <c r="P253" s="26">
        <v>44086</v>
      </c>
      <c r="Q253" s="10" t="s">
        <v>1005</v>
      </c>
      <c r="R253" s="10" t="s">
        <v>1005</v>
      </c>
      <c r="S253" s="82"/>
      <c r="T253" s="82"/>
      <c r="U253" s="83" t="s">
        <v>1044</v>
      </c>
      <c r="V253" s="82"/>
    </row>
    <row r="254" ht="43" customHeight="1" spans="1:22">
      <c r="A254" s="10">
        <v>15</v>
      </c>
      <c r="B254" s="10" t="s">
        <v>1077</v>
      </c>
      <c r="C254" s="10" t="s">
        <v>999</v>
      </c>
      <c r="D254" s="10" t="s">
        <v>34</v>
      </c>
      <c r="E254" s="10" t="s">
        <v>1078</v>
      </c>
      <c r="F254" s="10" t="s">
        <v>1079</v>
      </c>
      <c r="G254" s="10" t="s">
        <v>1080</v>
      </c>
      <c r="H254" s="16">
        <v>18.1</v>
      </c>
      <c r="I254" s="16" t="s">
        <v>87</v>
      </c>
      <c r="J254" s="16">
        <f t="shared" si="1"/>
        <v>18.1</v>
      </c>
      <c r="K254" s="24">
        <v>110</v>
      </c>
      <c r="L254" s="24">
        <v>446</v>
      </c>
      <c r="M254" s="10" t="s">
        <v>1081</v>
      </c>
      <c r="N254" s="10" t="s">
        <v>1082</v>
      </c>
      <c r="O254" s="26">
        <v>43922</v>
      </c>
      <c r="P254" s="26">
        <v>44087</v>
      </c>
      <c r="Q254" s="10" t="s">
        <v>1005</v>
      </c>
      <c r="R254" s="10" t="s">
        <v>1005</v>
      </c>
      <c r="S254" s="82"/>
      <c r="T254" s="82"/>
      <c r="U254" s="83" t="s">
        <v>28</v>
      </c>
      <c r="V254" s="82" t="s">
        <v>1062</v>
      </c>
    </row>
    <row r="255" ht="68" customHeight="1" spans="1:22">
      <c r="A255" s="10">
        <v>16</v>
      </c>
      <c r="B255" s="10" t="s">
        <v>1083</v>
      </c>
      <c r="C255" s="10" t="s">
        <v>999</v>
      </c>
      <c r="D255" s="10" t="s">
        <v>34</v>
      </c>
      <c r="E255" s="10" t="s">
        <v>1084</v>
      </c>
      <c r="F255" s="10" t="s">
        <v>1085</v>
      </c>
      <c r="G255" s="10" t="s">
        <v>1086</v>
      </c>
      <c r="H255" s="16">
        <v>56.26</v>
      </c>
      <c r="I255" s="16" t="s">
        <v>87</v>
      </c>
      <c r="J255" s="16">
        <f t="shared" si="1"/>
        <v>56.26</v>
      </c>
      <c r="K255" s="24">
        <v>50</v>
      </c>
      <c r="L255" s="24">
        <v>203</v>
      </c>
      <c r="M255" s="10" t="s">
        <v>1087</v>
      </c>
      <c r="N255" s="10" t="s">
        <v>1088</v>
      </c>
      <c r="O255" s="26">
        <v>43922</v>
      </c>
      <c r="P255" s="26">
        <v>44088</v>
      </c>
      <c r="Q255" s="10" t="s">
        <v>1005</v>
      </c>
      <c r="R255" s="10" t="s">
        <v>1005</v>
      </c>
      <c r="S255" s="82" t="s">
        <v>26</v>
      </c>
      <c r="T255" s="82"/>
      <c r="U255" s="83"/>
      <c r="V255" s="83"/>
    </row>
    <row r="256" ht="43" customHeight="1" spans="1:22">
      <c r="A256" s="10">
        <v>17</v>
      </c>
      <c r="B256" s="24" t="s">
        <v>1089</v>
      </c>
      <c r="C256" s="10" t="s">
        <v>999</v>
      </c>
      <c r="D256" s="10" t="s">
        <v>34</v>
      </c>
      <c r="E256" s="24" t="s">
        <v>1090</v>
      </c>
      <c r="F256" s="10" t="s">
        <v>697</v>
      </c>
      <c r="G256" s="10" t="s">
        <v>1002</v>
      </c>
      <c r="H256" s="16">
        <v>44.87</v>
      </c>
      <c r="I256" s="16" t="s">
        <v>87</v>
      </c>
      <c r="J256" s="16">
        <f t="shared" si="1"/>
        <v>44.87</v>
      </c>
      <c r="K256" s="24">
        <v>130</v>
      </c>
      <c r="L256" s="24">
        <v>460</v>
      </c>
      <c r="M256" s="10" t="s">
        <v>1091</v>
      </c>
      <c r="N256" s="10" t="s">
        <v>1092</v>
      </c>
      <c r="O256" s="26">
        <v>43922</v>
      </c>
      <c r="P256" s="26">
        <v>44089</v>
      </c>
      <c r="Q256" s="10" t="s">
        <v>1005</v>
      </c>
      <c r="R256" s="10" t="s">
        <v>1005</v>
      </c>
      <c r="S256" s="82"/>
      <c r="T256" s="82"/>
      <c r="U256" s="83" t="s">
        <v>1044</v>
      </c>
      <c r="V256" s="82"/>
    </row>
    <row r="257" ht="43" customHeight="1" spans="1:22">
      <c r="A257" s="10">
        <v>18</v>
      </c>
      <c r="B257" s="10" t="s">
        <v>1093</v>
      </c>
      <c r="C257" s="10" t="s">
        <v>999</v>
      </c>
      <c r="D257" s="10" t="s">
        <v>34</v>
      </c>
      <c r="E257" s="10" t="s">
        <v>1094</v>
      </c>
      <c r="F257" s="10" t="s">
        <v>1095</v>
      </c>
      <c r="G257" s="10" t="s">
        <v>1096</v>
      </c>
      <c r="H257" s="16">
        <v>250</v>
      </c>
      <c r="I257" s="16" t="s">
        <v>87</v>
      </c>
      <c r="J257" s="16">
        <f t="shared" si="1"/>
        <v>250</v>
      </c>
      <c r="K257" s="24">
        <v>28</v>
      </c>
      <c r="L257" s="24">
        <v>103</v>
      </c>
      <c r="M257" s="10" t="s">
        <v>1097</v>
      </c>
      <c r="N257" s="10" t="s">
        <v>1098</v>
      </c>
      <c r="O257" s="26">
        <v>43922</v>
      </c>
      <c r="P257" s="26">
        <v>44090</v>
      </c>
      <c r="Q257" s="10" t="s">
        <v>1005</v>
      </c>
      <c r="R257" s="10" t="s">
        <v>1005</v>
      </c>
      <c r="S257" s="82"/>
      <c r="T257" s="82"/>
      <c r="U257" s="83" t="s">
        <v>28</v>
      </c>
      <c r="V257" s="83" t="s">
        <v>1062</v>
      </c>
    </row>
    <row r="258" ht="43" customHeight="1" spans="1:22">
      <c r="A258" s="10">
        <v>19</v>
      </c>
      <c r="B258" s="10" t="s">
        <v>1099</v>
      </c>
      <c r="C258" s="10" t="s">
        <v>999</v>
      </c>
      <c r="D258" s="10" t="s">
        <v>34</v>
      </c>
      <c r="E258" s="10" t="s">
        <v>1100</v>
      </c>
      <c r="F258" s="10" t="s">
        <v>1101</v>
      </c>
      <c r="G258" s="10" t="s">
        <v>1096</v>
      </c>
      <c r="H258" s="16">
        <v>26</v>
      </c>
      <c r="I258" s="16" t="s">
        <v>87</v>
      </c>
      <c r="J258" s="16">
        <f t="shared" si="1"/>
        <v>26</v>
      </c>
      <c r="K258" s="24">
        <v>37</v>
      </c>
      <c r="L258" s="24">
        <v>180</v>
      </c>
      <c r="M258" s="10" t="s">
        <v>1102</v>
      </c>
      <c r="N258" s="10" t="s">
        <v>1103</v>
      </c>
      <c r="O258" s="26">
        <v>43922</v>
      </c>
      <c r="P258" s="26">
        <v>44091</v>
      </c>
      <c r="Q258" s="10" t="s">
        <v>1005</v>
      </c>
      <c r="R258" s="10" t="s">
        <v>1005</v>
      </c>
      <c r="S258" s="82"/>
      <c r="T258" s="82"/>
      <c r="U258" s="83" t="s">
        <v>28</v>
      </c>
      <c r="V258" s="83" t="s">
        <v>1062</v>
      </c>
    </row>
    <row r="259" ht="43" customHeight="1" spans="1:22">
      <c r="A259" s="10">
        <v>20</v>
      </c>
      <c r="B259" s="10" t="s">
        <v>1104</v>
      </c>
      <c r="C259" s="10" t="s">
        <v>999</v>
      </c>
      <c r="D259" s="10" t="s">
        <v>34</v>
      </c>
      <c r="E259" s="10" t="s">
        <v>1105</v>
      </c>
      <c r="F259" s="10" t="s">
        <v>808</v>
      </c>
      <c r="G259" s="10" t="s">
        <v>1080</v>
      </c>
      <c r="H259" s="16">
        <v>76</v>
      </c>
      <c r="I259" s="16" t="s">
        <v>87</v>
      </c>
      <c r="J259" s="16">
        <f t="shared" si="1"/>
        <v>76</v>
      </c>
      <c r="K259" s="24">
        <v>50</v>
      </c>
      <c r="L259" s="24">
        <v>210</v>
      </c>
      <c r="M259" s="10" t="s">
        <v>1106</v>
      </c>
      <c r="N259" s="10" t="s">
        <v>1107</v>
      </c>
      <c r="O259" s="26">
        <v>43922</v>
      </c>
      <c r="P259" s="26">
        <v>44092</v>
      </c>
      <c r="Q259" s="10" t="s">
        <v>1005</v>
      </c>
      <c r="R259" s="10" t="s">
        <v>1005</v>
      </c>
      <c r="S259" s="82"/>
      <c r="T259" s="82"/>
      <c r="U259" s="83" t="s">
        <v>28</v>
      </c>
      <c r="V259" s="83" t="s">
        <v>1062</v>
      </c>
    </row>
    <row r="260" ht="43" customHeight="1" spans="1:22">
      <c r="A260" s="10">
        <v>21</v>
      </c>
      <c r="B260" s="10" t="s">
        <v>1108</v>
      </c>
      <c r="C260" s="10" t="s">
        <v>999</v>
      </c>
      <c r="D260" s="10" t="s">
        <v>34</v>
      </c>
      <c r="E260" s="10" t="s">
        <v>1109</v>
      </c>
      <c r="F260" s="10" t="s">
        <v>1110</v>
      </c>
      <c r="G260" s="10" t="s">
        <v>1111</v>
      </c>
      <c r="H260" s="16">
        <v>41</v>
      </c>
      <c r="I260" s="16" t="s">
        <v>87</v>
      </c>
      <c r="J260" s="16">
        <f t="shared" si="1"/>
        <v>41</v>
      </c>
      <c r="K260" s="24">
        <v>26</v>
      </c>
      <c r="L260" s="24">
        <v>106</v>
      </c>
      <c r="M260" s="10" t="s">
        <v>1112</v>
      </c>
      <c r="N260" s="10" t="s">
        <v>1113</v>
      </c>
      <c r="O260" s="26">
        <v>43922</v>
      </c>
      <c r="P260" s="26">
        <v>44093</v>
      </c>
      <c r="Q260" s="10" t="s">
        <v>1005</v>
      </c>
      <c r="R260" s="10" t="s">
        <v>1005</v>
      </c>
      <c r="S260" s="82"/>
      <c r="T260" s="82"/>
      <c r="U260" s="83" t="s">
        <v>1044</v>
      </c>
      <c r="V260" s="82"/>
    </row>
    <row r="261" ht="43" customHeight="1" spans="1:22">
      <c r="A261" s="10">
        <v>22</v>
      </c>
      <c r="B261" s="10" t="s">
        <v>1114</v>
      </c>
      <c r="C261" s="10" t="s">
        <v>999</v>
      </c>
      <c r="D261" s="10" t="s">
        <v>34</v>
      </c>
      <c r="E261" s="10" t="s">
        <v>1115</v>
      </c>
      <c r="F261" s="10" t="s">
        <v>1116</v>
      </c>
      <c r="G261" s="10" t="s">
        <v>1117</v>
      </c>
      <c r="H261" s="16">
        <v>33</v>
      </c>
      <c r="I261" s="16" t="s">
        <v>87</v>
      </c>
      <c r="J261" s="16">
        <f t="shared" si="1"/>
        <v>33</v>
      </c>
      <c r="K261" s="24">
        <v>311</v>
      </c>
      <c r="L261" s="24">
        <v>1391</v>
      </c>
      <c r="M261" s="10" t="s">
        <v>1118</v>
      </c>
      <c r="N261" s="10" t="s">
        <v>1119</v>
      </c>
      <c r="O261" s="26">
        <v>43922</v>
      </c>
      <c r="P261" s="26">
        <v>44094</v>
      </c>
      <c r="Q261" s="10" t="s">
        <v>1005</v>
      </c>
      <c r="R261" s="10" t="s">
        <v>1005</v>
      </c>
      <c r="S261" s="82"/>
      <c r="T261" s="82"/>
      <c r="U261" s="83" t="s">
        <v>28</v>
      </c>
      <c r="V261" s="83" t="s">
        <v>1062</v>
      </c>
    </row>
    <row r="262" ht="43" customHeight="1" spans="1:22">
      <c r="A262" s="10">
        <v>23</v>
      </c>
      <c r="B262" s="10" t="s">
        <v>1120</v>
      </c>
      <c r="C262" s="10" t="s">
        <v>999</v>
      </c>
      <c r="D262" s="10" t="s">
        <v>34</v>
      </c>
      <c r="E262" s="10" t="s">
        <v>1121</v>
      </c>
      <c r="F262" s="10" t="s">
        <v>1067</v>
      </c>
      <c r="G262" s="10" t="s">
        <v>1080</v>
      </c>
      <c r="H262" s="16">
        <f>36.95-2.45</f>
        <v>34.5</v>
      </c>
      <c r="I262" s="16" t="s">
        <v>87</v>
      </c>
      <c r="J262" s="16">
        <f t="shared" si="1"/>
        <v>34.5</v>
      </c>
      <c r="K262" s="24">
        <v>55</v>
      </c>
      <c r="L262" s="24">
        <v>156</v>
      </c>
      <c r="M262" s="10" t="s">
        <v>1122</v>
      </c>
      <c r="N262" s="10" t="s">
        <v>1123</v>
      </c>
      <c r="O262" s="26">
        <v>43922</v>
      </c>
      <c r="P262" s="26">
        <v>44095</v>
      </c>
      <c r="Q262" s="10" t="s">
        <v>1005</v>
      </c>
      <c r="R262" s="10" t="s">
        <v>1005</v>
      </c>
      <c r="S262" s="82"/>
      <c r="T262" s="82"/>
      <c r="U262" s="83" t="s">
        <v>1044</v>
      </c>
      <c r="V262" s="82"/>
    </row>
    <row r="263" ht="43" customHeight="1" spans="1:22">
      <c r="A263" s="10">
        <v>24</v>
      </c>
      <c r="B263" s="10" t="s">
        <v>1124</v>
      </c>
      <c r="C263" s="10" t="s">
        <v>999</v>
      </c>
      <c r="D263" s="10" t="s">
        <v>34</v>
      </c>
      <c r="E263" s="10" t="s">
        <v>1125</v>
      </c>
      <c r="F263" s="10" t="s">
        <v>470</v>
      </c>
      <c r="G263" s="10" t="s">
        <v>1126</v>
      </c>
      <c r="H263" s="16">
        <v>76</v>
      </c>
      <c r="I263" s="16" t="s">
        <v>87</v>
      </c>
      <c r="J263" s="16">
        <f t="shared" si="1"/>
        <v>76</v>
      </c>
      <c r="K263" s="24">
        <v>53</v>
      </c>
      <c r="L263" s="24">
        <v>156</v>
      </c>
      <c r="M263" s="10" t="s">
        <v>1127</v>
      </c>
      <c r="N263" s="10" t="s">
        <v>1123</v>
      </c>
      <c r="O263" s="26">
        <v>43922</v>
      </c>
      <c r="P263" s="26">
        <v>44096</v>
      </c>
      <c r="Q263" s="10" t="s">
        <v>1005</v>
      </c>
      <c r="R263" s="10" t="s">
        <v>1005</v>
      </c>
      <c r="S263" s="82"/>
      <c r="T263" s="82"/>
      <c r="U263" s="83" t="s">
        <v>28</v>
      </c>
      <c r="V263" s="83" t="s">
        <v>1062</v>
      </c>
    </row>
    <row r="264" ht="43" customHeight="1" spans="1:22">
      <c r="A264" s="10">
        <v>25</v>
      </c>
      <c r="B264" s="10" t="s">
        <v>1128</v>
      </c>
      <c r="C264" s="10" t="s">
        <v>999</v>
      </c>
      <c r="D264" s="10" t="s">
        <v>34</v>
      </c>
      <c r="E264" s="10" t="s">
        <v>1129</v>
      </c>
      <c r="F264" s="10" t="s">
        <v>712</v>
      </c>
      <c r="G264" s="10" t="s">
        <v>1130</v>
      </c>
      <c r="H264" s="16">
        <v>15</v>
      </c>
      <c r="I264" s="16" t="s">
        <v>87</v>
      </c>
      <c r="J264" s="16">
        <f t="shared" si="1"/>
        <v>15</v>
      </c>
      <c r="K264" s="24">
        <v>42</v>
      </c>
      <c r="L264" s="24">
        <v>171</v>
      </c>
      <c r="M264" s="10" t="s">
        <v>1131</v>
      </c>
      <c r="N264" s="10" t="s">
        <v>1132</v>
      </c>
      <c r="O264" s="26">
        <v>43922</v>
      </c>
      <c r="P264" s="26">
        <v>44097</v>
      </c>
      <c r="Q264" s="10" t="s">
        <v>1005</v>
      </c>
      <c r="R264" s="10" t="s">
        <v>1005</v>
      </c>
      <c r="S264" s="82"/>
      <c r="T264" s="82"/>
      <c r="U264" s="83" t="s">
        <v>1044</v>
      </c>
      <c r="V264" s="82"/>
    </row>
    <row r="265" ht="43" customHeight="1" spans="1:22">
      <c r="A265" s="10">
        <v>26</v>
      </c>
      <c r="B265" s="10" t="s">
        <v>1133</v>
      </c>
      <c r="C265" s="10" t="s">
        <v>999</v>
      </c>
      <c r="D265" s="10" t="s">
        <v>34</v>
      </c>
      <c r="E265" s="10" t="s">
        <v>1129</v>
      </c>
      <c r="F265" s="10" t="s">
        <v>1134</v>
      </c>
      <c r="G265" s="10" t="s">
        <v>1111</v>
      </c>
      <c r="H265" s="16">
        <v>15.84</v>
      </c>
      <c r="I265" s="16" t="s">
        <v>87</v>
      </c>
      <c r="J265" s="16">
        <f t="shared" si="1"/>
        <v>15.84</v>
      </c>
      <c r="K265" s="24">
        <v>309</v>
      </c>
      <c r="L265" s="24">
        <v>1369</v>
      </c>
      <c r="M265" s="10" t="s">
        <v>1135</v>
      </c>
      <c r="N265" s="10" t="s">
        <v>1136</v>
      </c>
      <c r="O265" s="26">
        <v>43922</v>
      </c>
      <c r="P265" s="26">
        <v>44098</v>
      </c>
      <c r="Q265" s="10" t="s">
        <v>1005</v>
      </c>
      <c r="R265" s="10" t="s">
        <v>1005</v>
      </c>
      <c r="S265" s="82"/>
      <c r="T265" s="82"/>
      <c r="U265" s="83" t="s">
        <v>1044</v>
      </c>
      <c r="V265" s="82"/>
    </row>
    <row r="266" ht="43" customHeight="1" spans="1:22">
      <c r="A266" s="10">
        <v>27</v>
      </c>
      <c r="B266" s="10" t="s">
        <v>1137</v>
      </c>
      <c r="C266" s="10" t="s">
        <v>999</v>
      </c>
      <c r="D266" s="10" t="s">
        <v>34</v>
      </c>
      <c r="E266" s="10" t="s">
        <v>1138</v>
      </c>
      <c r="F266" s="10" t="s">
        <v>1139</v>
      </c>
      <c r="G266" s="10" t="s">
        <v>1140</v>
      </c>
      <c r="H266" s="16">
        <v>39.7</v>
      </c>
      <c r="I266" s="16" t="s">
        <v>87</v>
      </c>
      <c r="J266" s="16">
        <f t="shared" si="1"/>
        <v>39.7</v>
      </c>
      <c r="K266" s="24">
        <v>37</v>
      </c>
      <c r="L266" s="24">
        <v>152</v>
      </c>
      <c r="M266" s="10" t="s">
        <v>1141</v>
      </c>
      <c r="N266" s="10" t="s">
        <v>1142</v>
      </c>
      <c r="O266" s="26">
        <v>43922</v>
      </c>
      <c r="P266" s="26">
        <v>44099</v>
      </c>
      <c r="Q266" s="10" t="s">
        <v>1005</v>
      </c>
      <c r="R266" s="10" t="s">
        <v>1005</v>
      </c>
      <c r="S266" s="82"/>
      <c r="T266" s="82"/>
      <c r="U266" s="83" t="s">
        <v>28</v>
      </c>
      <c r="V266" s="83" t="s">
        <v>1062</v>
      </c>
    </row>
    <row r="267" ht="43" customHeight="1" spans="1:22">
      <c r="A267" s="10">
        <v>28</v>
      </c>
      <c r="B267" s="10" t="s">
        <v>1143</v>
      </c>
      <c r="C267" s="10" t="s">
        <v>999</v>
      </c>
      <c r="D267" s="10" t="s">
        <v>34</v>
      </c>
      <c r="E267" s="10" t="s">
        <v>1144</v>
      </c>
      <c r="F267" s="10" t="s">
        <v>1145</v>
      </c>
      <c r="G267" s="10" t="s">
        <v>1117</v>
      </c>
      <c r="H267" s="16">
        <v>108.5</v>
      </c>
      <c r="I267" s="16" t="s">
        <v>87</v>
      </c>
      <c r="J267" s="16">
        <f t="shared" si="1"/>
        <v>108.5</v>
      </c>
      <c r="K267" s="24">
        <v>108</v>
      </c>
      <c r="L267" s="24">
        <v>414</v>
      </c>
      <c r="M267" s="10" t="s">
        <v>1146</v>
      </c>
      <c r="N267" s="10" t="s">
        <v>1147</v>
      </c>
      <c r="O267" s="26">
        <v>43922</v>
      </c>
      <c r="P267" s="26">
        <v>44100</v>
      </c>
      <c r="Q267" s="10" t="s">
        <v>1005</v>
      </c>
      <c r="R267" s="10" t="s">
        <v>1005</v>
      </c>
      <c r="S267" s="82"/>
      <c r="T267" s="82"/>
      <c r="U267" s="83" t="s">
        <v>28</v>
      </c>
      <c r="V267" s="83" t="s">
        <v>1062</v>
      </c>
    </row>
    <row r="268" ht="43" customHeight="1" spans="1:22">
      <c r="A268" s="10">
        <v>29</v>
      </c>
      <c r="B268" s="10" t="s">
        <v>1148</v>
      </c>
      <c r="C268" s="10" t="s">
        <v>999</v>
      </c>
      <c r="D268" s="10" t="s">
        <v>34</v>
      </c>
      <c r="E268" s="10" t="s">
        <v>1149</v>
      </c>
      <c r="F268" s="10" t="s">
        <v>1150</v>
      </c>
      <c r="G268" s="10" t="s">
        <v>1130</v>
      </c>
      <c r="H268" s="16">
        <v>60</v>
      </c>
      <c r="I268" s="16" t="s">
        <v>87</v>
      </c>
      <c r="J268" s="16">
        <f t="shared" si="1"/>
        <v>60</v>
      </c>
      <c r="K268" s="24">
        <v>108</v>
      </c>
      <c r="L268" s="24">
        <v>414</v>
      </c>
      <c r="M268" s="10" t="s">
        <v>1146</v>
      </c>
      <c r="N268" s="10" t="s">
        <v>1147</v>
      </c>
      <c r="O268" s="26">
        <v>43922</v>
      </c>
      <c r="P268" s="26">
        <v>44101</v>
      </c>
      <c r="Q268" s="10" t="s">
        <v>1005</v>
      </c>
      <c r="R268" s="10" t="s">
        <v>1005</v>
      </c>
      <c r="S268" s="82"/>
      <c r="T268" s="82"/>
      <c r="U268" s="83" t="s">
        <v>28</v>
      </c>
      <c r="V268" s="83" t="s">
        <v>1062</v>
      </c>
    </row>
    <row r="269" ht="43" customHeight="1" spans="1:22">
      <c r="A269" s="10">
        <v>30</v>
      </c>
      <c r="B269" s="10" t="s">
        <v>1151</v>
      </c>
      <c r="C269" s="10" t="s">
        <v>999</v>
      </c>
      <c r="D269" s="10" t="s">
        <v>34</v>
      </c>
      <c r="E269" s="10" t="s">
        <v>1152</v>
      </c>
      <c r="F269" s="10" t="s">
        <v>1153</v>
      </c>
      <c r="G269" s="10" t="s">
        <v>1117</v>
      </c>
      <c r="H269" s="16">
        <v>50.56</v>
      </c>
      <c r="I269" s="16" t="s">
        <v>87</v>
      </c>
      <c r="J269" s="16">
        <f t="shared" si="1"/>
        <v>50.56</v>
      </c>
      <c r="K269" s="24">
        <v>58</v>
      </c>
      <c r="L269" s="24">
        <v>183</v>
      </c>
      <c r="M269" s="10" t="s">
        <v>1154</v>
      </c>
      <c r="N269" s="10" t="s">
        <v>1155</v>
      </c>
      <c r="O269" s="26">
        <v>43922</v>
      </c>
      <c r="P269" s="26">
        <v>44102</v>
      </c>
      <c r="Q269" s="10" t="s">
        <v>1005</v>
      </c>
      <c r="R269" s="10" t="s">
        <v>1005</v>
      </c>
      <c r="S269" s="82"/>
      <c r="T269" s="82"/>
      <c r="U269" s="83" t="s">
        <v>1044</v>
      </c>
      <c r="V269" s="82"/>
    </row>
    <row r="270" s="1" customFormat="1" ht="43" customHeight="1" spans="1:22">
      <c r="A270" s="10">
        <v>31</v>
      </c>
      <c r="B270" s="10" t="s">
        <v>1156</v>
      </c>
      <c r="C270" s="10" t="s">
        <v>999</v>
      </c>
      <c r="D270" s="10" t="s">
        <v>34</v>
      </c>
      <c r="E270" s="10" t="s">
        <v>1157</v>
      </c>
      <c r="F270" s="10" t="s">
        <v>1158</v>
      </c>
      <c r="G270" s="10" t="s">
        <v>1054</v>
      </c>
      <c r="H270" s="16">
        <f>42.46-6</f>
        <v>36.46</v>
      </c>
      <c r="I270" s="16" t="s">
        <v>87</v>
      </c>
      <c r="J270" s="16">
        <f t="shared" si="1"/>
        <v>36.46</v>
      </c>
      <c r="K270" s="24">
        <v>76</v>
      </c>
      <c r="L270" s="24">
        <v>262</v>
      </c>
      <c r="M270" s="10" t="s">
        <v>1159</v>
      </c>
      <c r="N270" s="10" t="s">
        <v>1160</v>
      </c>
      <c r="O270" s="26">
        <v>43922</v>
      </c>
      <c r="P270" s="26">
        <v>44103</v>
      </c>
      <c r="Q270" s="10" t="s">
        <v>1005</v>
      </c>
      <c r="R270" s="10" t="s">
        <v>1005</v>
      </c>
      <c r="S270" s="82"/>
      <c r="T270" s="82"/>
      <c r="U270" s="83" t="s">
        <v>28</v>
      </c>
      <c r="V270" s="83" t="s">
        <v>1062</v>
      </c>
    </row>
    <row r="271" s="1" customFormat="1" ht="25" customHeight="1" spans="1:22">
      <c r="A271" s="19">
        <v>32</v>
      </c>
      <c r="B271" s="19" t="s">
        <v>1161</v>
      </c>
      <c r="C271" s="19" t="s">
        <v>999</v>
      </c>
      <c r="D271" s="19" t="s">
        <v>34</v>
      </c>
      <c r="E271" s="19" t="s">
        <v>1162</v>
      </c>
      <c r="F271" s="19" t="s">
        <v>1163</v>
      </c>
      <c r="G271" s="19" t="s">
        <v>1054</v>
      </c>
      <c r="H271" s="48">
        <v>162.5</v>
      </c>
      <c r="I271" s="16" t="s">
        <v>87</v>
      </c>
      <c r="J271" s="16">
        <v>147.964</v>
      </c>
      <c r="K271" s="65">
        <v>34</v>
      </c>
      <c r="L271" s="65">
        <v>130</v>
      </c>
      <c r="M271" s="19" t="s">
        <v>1164</v>
      </c>
      <c r="N271" s="19" t="s">
        <v>1165</v>
      </c>
      <c r="O271" s="27">
        <v>43922</v>
      </c>
      <c r="P271" s="27">
        <v>44104</v>
      </c>
      <c r="Q271" s="19" t="s">
        <v>1005</v>
      </c>
      <c r="R271" s="19" t="s">
        <v>1005</v>
      </c>
      <c r="S271" s="97"/>
      <c r="T271" s="97"/>
      <c r="U271" s="98" t="s">
        <v>28</v>
      </c>
      <c r="V271" s="97" t="s">
        <v>1062</v>
      </c>
    </row>
    <row r="272" s="1" customFormat="1" ht="25" customHeight="1" spans="1:22">
      <c r="A272" s="21"/>
      <c r="B272" s="21"/>
      <c r="C272" s="21"/>
      <c r="D272" s="21"/>
      <c r="E272" s="21"/>
      <c r="F272" s="21"/>
      <c r="G272" s="21"/>
      <c r="H272" s="49"/>
      <c r="I272" s="16" t="s">
        <v>38</v>
      </c>
      <c r="J272" s="16">
        <f>H271-J271</f>
        <v>14.536</v>
      </c>
      <c r="K272" s="67"/>
      <c r="L272" s="67"/>
      <c r="M272" s="21"/>
      <c r="N272" s="21"/>
      <c r="O272" s="28"/>
      <c r="P272" s="28"/>
      <c r="Q272" s="21"/>
      <c r="R272" s="21"/>
      <c r="S272" s="99"/>
      <c r="T272" s="99"/>
      <c r="U272" s="100"/>
      <c r="V272" s="99"/>
    </row>
    <row r="273" s="1" customFormat="1" ht="43" customHeight="1" spans="1:22">
      <c r="A273" s="10">
        <v>33</v>
      </c>
      <c r="B273" s="10" t="s">
        <v>1166</v>
      </c>
      <c r="C273" s="10" t="s">
        <v>999</v>
      </c>
      <c r="D273" s="10" t="s">
        <v>34</v>
      </c>
      <c r="E273" s="10" t="s">
        <v>1167</v>
      </c>
      <c r="F273" s="10" t="s">
        <v>610</v>
      </c>
      <c r="G273" s="10" t="s">
        <v>1096</v>
      </c>
      <c r="H273" s="16">
        <v>29.39</v>
      </c>
      <c r="I273" s="16" t="s">
        <v>38</v>
      </c>
      <c r="J273" s="16">
        <f>H273</f>
        <v>29.39</v>
      </c>
      <c r="K273" s="24">
        <v>45</v>
      </c>
      <c r="L273" s="24">
        <v>140</v>
      </c>
      <c r="M273" s="10" t="s">
        <v>1168</v>
      </c>
      <c r="N273" s="10" t="s">
        <v>1169</v>
      </c>
      <c r="O273" s="26">
        <v>43922</v>
      </c>
      <c r="P273" s="26">
        <v>44075</v>
      </c>
      <c r="Q273" s="10" t="s">
        <v>1005</v>
      </c>
      <c r="R273" s="10" t="s">
        <v>1005</v>
      </c>
      <c r="S273" s="82"/>
      <c r="T273" s="82"/>
      <c r="U273" s="83" t="s">
        <v>1044</v>
      </c>
      <c r="V273" s="82"/>
    </row>
    <row r="274" s="1" customFormat="1" ht="43" customHeight="1" spans="1:22">
      <c r="A274" s="10">
        <v>34</v>
      </c>
      <c r="B274" s="10" t="s">
        <v>1170</v>
      </c>
      <c r="C274" s="10" t="s">
        <v>999</v>
      </c>
      <c r="D274" s="10" t="s">
        <v>34</v>
      </c>
      <c r="E274" s="10" t="s">
        <v>1171</v>
      </c>
      <c r="F274" s="10" t="s">
        <v>610</v>
      </c>
      <c r="G274" s="10" t="s">
        <v>1047</v>
      </c>
      <c r="H274" s="16">
        <v>26.91</v>
      </c>
      <c r="I274" s="16" t="s">
        <v>38</v>
      </c>
      <c r="J274" s="16">
        <f>H274</f>
        <v>26.91</v>
      </c>
      <c r="K274" s="24">
        <v>68</v>
      </c>
      <c r="L274" s="24">
        <v>230</v>
      </c>
      <c r="M274" s="10" t="s">
        <v>1172</v>
      </c>
      <c r="N274" s="10" t="s">
        <v>1173</v>
      </c>
      <c r="O274" s="26">
        <v>43922</v>
      </c>
      <c r="P274" s="26">
        <v>44076</v>
      </c>
      <c r="Q274" s="10" t="s">
        <v>1005</v>
      </c>
      <c r="R274" s="10" t="s">
        <v>1005</v>
      </c>
      <c r="S274" s="82" t="s">
        <v>26</v>
      </c>
      <c r="T274" s="82"/>
      <c r="U274" s="83"/>
      <c r="V274" s="82" t="s">
        <v>1031</v>
      </c>
    </row>
    <row r="275" s="1" customFormat="1" ht="43" customHeight="1" spans="1:22">
      <c r="A275" s="10">
        <v>35</v>
      </c>
      <c r="B275" s="10" t="s">
        <v>1174</v>
      </c>
      <c r="C275" s="10" t="s">
        <v>999</v>
      </c>
      <c r="D275" s="10" t="s">
        <v>34</v>
      </c>
      <c r="E275" s="10" t="s">
        <v>1175</v>
      </c>
      <c r="F275" s="10" t="s">
        <v>1176</v>
      </c>
      <c r="G275" s="10" t="s">
        <v>1002</v>
      </c>
      <c r="H275" s="16">
        <v>49.44</v>
      </c>
      <c r="I275" s="16" t="s">
        <v>38</v>
      </c>
      <c r="J275" s="16">
        <f>H275</f>
        <v>49.44</v>
      </c>
      <c r="K275" s="24">
        <v>68</v>
      </c>
      <c r="L275" s="24">
        <v>230</v>
      </c>
      <c r="M275" s="10" t="s">
        <v>1172</v>
      </c>
      <c r="N275" s="10" t="s">
        <v>1173</v>
      </c>
      <c r="O275" s="26">
        <v>43922</v>
      </c>
      <c r="P275" s="26">
        <v>44077</v>
      </c>
      <c r="Q275" s="10" t="s">
        <v>1005</v>
      </c>
      <c r="R275" s="10" t="s">
        <v>1005</v>
      </c>
      <c r="S275" s="82"/>
      <c r="T275" s="82"/>
      <c r="U275" s="83" t="s">
        <v>28</v>
      </c>
      <c r="V275" s="83" t="s">
        <v>1062</v>
      </c>
    </row>
    <row r="276" s="1" customFormat="1" ht="50" customHeight="1" spans="1:22">
      <c r="A276" s="19">
        <v>36</v>
      </c>
      <c r="B276" s="65" t="s">
        <v>1177</v>
      </c>
      <c r="C276" s="19" t="s">
        <v>999</v>
      </c>
      <c r="D276" s="19" t="s">
        <v>34</v>
      </c>
      <c r="E276" s="65" t="s">
        <v>1178</v>
      </c>
      <c r="F276" s="65" t="s">
        <v>1179</v>
      </c>
      <c r="G276" s="19" t="s">
        <v>1096</v>
      </c>
      <c r="H276" s="48">
        <v>45</v>
      </c>
      <c r="I276" s="16" t="s">
        <v>38</v>
      </c>
      <c r="J276" s="15">
        <v>45</v>
      </c>
      <c r="K276" s="65">
        <v>65</v>
      </c>
      <c r="L276" s="65">
        <v>270</v>
      </c>
      <c r="M276" s="19" t="s">
        <v>1180</v>
      </c>
      <c r="N276" s="19" t="s">
        <v>1181</v>
      </c>
      <c r="O276" s="27">
        <v>43922</v>
      </c>
      <c r="P276" s="27">
        <v>44078</v>
      </c>
      <c r="Q276" s="19" t="s">
        <v>1005</v>
      </c>
      <c r="R276" s="19" t="s">
        <v>1005</v>
      </c>
      <c r="S276" s="82"/>
      <c r="T276" s="82"/>
      <c r="U276" s="83" t="s">
        <v>1044</v>
      </c>
      <c r="V276" s="82"/>
    </row>
    <row r="277" s="1" customFormat="1" ht="45" customHeight="1" spans="1:22">
      <c r="A277" s="10">
        <v>37</v>
      </c>
      <c r="B277" s="10" t="s">
        <v>1182</v>
      </c>
      <c r="C277" s="10" t="s">
        <v>999</v>
      </c>
      <c r="D277" s="10" t="s">
        <v>34</v>
      </c>
      <c r="E277" s="10" t="s">
        <v>1183</v>
      </c>
      <c r="F277" s="10" t="s">
        <v>610</v>
      </c>
      <c r="G277" s="10" t="s">
        <v>1047</v>
      </c>
      <c r="H277" s="16">
        <v>53.22</v>
      </c>
      <c r="I277" s="16" t="s">
        <v>38</v>
      </c>
      <c r="J277" s="16">
        <f t="shared" ref="J277:J298" si="2">H277</f>
        <v>53.22</v>
      </c>
      <c r="K277" s="24">
        <v>78</v>
      </c>
      <c r="L277" s="24">
        <v>330</v>
      </c>
      <c r="M277" s="10" t="s">
        <v>1184</v>
      </c>
      <c r="N277" s="10" t="s">
        <v>1185</v>
      </c>
      <c r="O277" s="26">
        <v>43922</v>
      </c>
      <c r="P277" s="26">
        <v>44079</v>
      </c>
      <c r="Q277" s="10" t="s">
        <v>1005</v>
      </c>
      <c r="R277" s="10" t="s">
        <v>1005</v>
      </c>
      <c r="S277" s="82"/>
      <c r="T277" s="82"/>
      <c r="U277" s="83" t="s">
        <v>28</v>
      </c>
      <c r="V277" s="83" t="s">
        <v>1062</v>
      </c>
    </row>
    <row r="278" s="1" customFormat="1" ht="45" customHeight="1" spans="1:22">
      <c r="A278" s="10">
        <v>38</v>
      </c>
      <c r="B278" s="10" t="s">
        <v>1186</v>
      </c>
      <c r="C278" s="10" t="s">
        <v>999</v>
      </c>
      <c r="D278" s="10" t="s">
        <v>34</v>
      </c>
      <c r="E278" s="10" t="s">
        <v>1187</v>
      </c>
      <c r="F278" s="10" t="s">
        <v>1188</v>
      </c>
      <c r="G278" s="10" t="s">
        <v>1047</v>
      </c>
      <c r="H278" s="16">
        <f>0.8*50</f>
        <v>40</v>
      </c>
      <c r="I278" s="16" t="s">
        <v>38</v>
      </c>
      <c r="J278" s="16">
        <f t="shared" si="2"/>
        <v>40</v>
      </c>
      <c r="K278" s="24">
        <v>51</v>
      </c>
      <c r="L278" s="24">
        <v>221</v>
      </c>
      <c r="M278" s="10" t="s">
        <v>1189</v>
      </c>
      <c r="N278" s="10" t="s">
        <v>1190</v>
      </c>
      <c r="O278" s="26">
        <v>43922</v>
      </c>
      <c r="P278" s="26">
        <v>44080</v>
      </c>
      <c r="Q278" s="10" t="s">
        <v>1005</v>
      </c>
      <c r="R278" s="10" t="s">
        <v>1005</v>
      </c>
      <c r="S278" s="82"/>
      <c r="T278" s="82"/>
      <c r="U278" s="83" t="s">
        <v>28</v>
      </c>
      <c r="V278" s="83" t="s">
        <v>1062</v>
      </c>
    </row>
    <row r="279" s="1" customFormat="1" ht="45" customHeight="1" spans="1:22">
      <c r="A279" s="10">
        <v>39</v>
      </c>
      <c r="B279" s="10" t="s">
        <v>1191</v>
      </c>
      <c r="C279" s="10" t="s">
        <v>999</v>
      </c>
      <c r="D279" s="10" t="s">
        <v>34</v>
      </c>
      <c r="E279" s="10" t="s">
        <v>1192</v>
      </c>
      <c r="F279" s="10" t="s">
        <v>1193</v>
      </c>
      <c r="G279" s="10" t="s">
        <v>1194</v>
      </c>
      <c r="H279" s="16">
        <v>5.5</v>
      </c>
      <c r="I279" s="16" t="s">
        <v>38</v>
      </c>
      <c r="J279" s="16">
        <f t="shared" si="2"/>
        <v>5.5</v>
      </c>
      <c r="K279" s="24">
        <v>52</v>
      </c>
      <c r="L279" s="24">
        <v>198</v>
      </c>
      <c r="M279" s="10" t="s">
        <v>1195</v>
      </c>
      <c r="N279" s="10" t="s">
        <v>1196</v>
      </c>
      <c r="O279" s="26">
        <v>43923</v>
      </c>
      <c r="P279" s="26">
        <v>44081</v>
      </c>
      <c r="Q279" s="10" t="s">
        <v>1005</v>
      </c>
      <c r="R279" s="10" t="s">
        <v>1005</v>
      </c>
      <c r="S279" s="82"/>
      <c r="T279" s="82"/>
      <c r="U279" s="83" t="s">
        <v>28</v>
      </c>
      <c r="V279" s="83" t="s">
        <v>1062</v>
      </c>
    </row>
    <row r="280" s="1" customFormat="1" ht="52" customHeight="1" spans="1:22">
      <c r="A280" s="10">
        <v>40</v>
      </c>
      <c r="B280" s="10" t="s">
        <v>1197</v>
      </c>
      <c r="C280" s="10" t="s">
        <v>999</v>
      </c>
      <c r="D280" s="10" t="s">
        <v>34</v>
      </c>
      <c r="E280" s="10" t="s">
        <v>1198</v>
      </c>
      <c r="F280" s="10" t="s">
        <v>610</v>
      </c>
      <c r="G280" s="10" t="s">
        <v>1047</v>
      </c>
      <c r="H280" s="16">
        <f>1.1*45</f>
        <v>49.5</v>
      </c>
      <c r="I280" s="16" t="s">
        <v>38</v>
      </c>
      <c r="J280" s="16">
        <f t="shared" si="2"/>
        <v>49.5</v>
      </c>
      <c r="K280" s="24">
        <v>34</v>
      </c>
      <c r="L280" s="24">
        <v>130</v>
      </c>
      <c r="M280" s="10" t="s">
        <v>1164</v>
      </c>
      <c r="N280" s="10" t="s">
        <v>1165</v>
      </c>
      <c r="O280" s="26">
        <v>43922</v>
      </c>
      <c r="P280" s="26">
        <v>44082</v>
      </c>
      <c r="Q280" s="10" t="s">
        <v>1005</v>
      </c>
      <c r="R280" s="10" t="s">
        <v>1005</v>
      </c>
      <c r="S280" s="82" t="s">
        <v>26</v>
      </c>
      <c r="T280" s="82"/>
      <c r="U280" s="83"/>
      <c r="V280" s="82" t="s">
        <v>1031</v>
      </c>
    </row>
    <row r="281" ht="52" customHeight="1" spans="1:22">
      <c r="A281" s="10">
        <v>41</v>
      </c>
      <c r="B281" s="10" t="s">
        <v>1199</v>
      </c>
      <c r="C281" s="10" t="s">
        <v>999</v>
      </c>
      <c r="D281" s="10" t="s">
        <v>34</v>
      </c>
      <c r="E281" s="10" t="s">
        <v>1200</v>
      </c>
      <c r="F281" s="10" t="s">
        <v>1201</v>
      </c>
      <c r="G281" s="10" t="s">
        <v>1140</v>
      </c>
      <c r="H281" s="16">
        <v>17</v>
      </c>
      <c r="I281" s="16" t="s">
        <v>38</v>
      </c>
      <c r="J281" s="16">
        <f t="shared" si="2"/>
        <v>17</v>
      </c>
      <c r="K281" s="24">
        <v>230</v>
      </c>
      <c r="L281" s="24">
        <v>804</v>
      </c>
      <c r="M281" s="10" t="s">
        <v>1202</v>
      </c>
      <c r="N281" s="10" t="s">
        <v>1203</v>
      </c>
      <c r="O281" s="26">
        <v>43922</v>
      </c>
      <c r="P281" s="26">
        <v>44083</v>
      </c>
      <c r="Q281" s="10" t="s">
        <v>1005</v>
      </c>
      <c r="R281" s="10" t="s">
        <v>1005</v>
      </c>
      <c r="S281" s="82"/>
      <c r="T281" s="82"/>
      <c r="U281" s="83" t="s">
        <v>28</v>
      </c>
      <c r="V281" s="83" t="s">
        <v>1062</v>
      </c>
    </row>
    <row r="282" ht="52" customHeight="1" spans="1:22">
      <c r="A282" s="10">
        <v>42</v>
      </c>
      <c r="B282" s="10" t="s">
        <v>1204</v>
      </c>
      <c r="C282" s="10" t="s">
        <v>999</v>
      </c>
      <c r="D282" s="10" t="s">
        <v>34</v>
      </c>
      <c r="E282" s="10" t="s">
        <v>1205</v>
      </c>
      <c r="F282" s="10" t="s">
        <v>778</v>
      </c>
      <c r="G282" s="10" t="s">
        <v>1206</v>
      </c>
      <c r="H282" s="16">
        <v>15.44</v>
      </c>
      <c r="I282" s="16" t="s">
        <v>38</v>
      </c>
      <c r="J282" s="16">
        <f t="shared" si="2"/>
        <v>15.44</v>
      </c>
      <c r="K282" s="24">
        <v>109</v>
      </c>
      <c r="L282" s="24">
        <v>550</v>
      </c>
      <c r="M282" s="10" t="s">
        <v>1207</v>
      </c>
      <c r="N282" s="10" t="s">
        <v>1208</v>
      </c>
      <c r="O282" s="26">
        <v>43922</v>
      </c>
      <c r="P282" s="26">
        <v>44084</v>
      </c>
      <c r="Q282" s="10" t="s">
        <v>1005</v>
      </c>
      <c r="R282" s="10" t="s">
        <v>1005</v>
      </c>
      <c r="S282" s="82"/>
      <c r="T282" s="82"/>
      <c r="U282" s="83" t="s">
        <v>28</v>
      </c>
      <c r="V282" s="83" t="s">
        <v>1062</v>
      </c>
    </row>
    <row r="283" ht="52" customHeight="1" spans="1:22">
      <c r="A283" s="10">
        <v>43</v>
      </c>
      <c r="B283" s="10" t="s">
        <v>1209</v>
      </c>
      <c r="C283" s="10" t="s">
        <v>999</v>
      </c>
      <c r="D283" s="10" t="s">
        <v>34</v>
      </c>
      <c r="E283" s="10" t="s">
        <v>1210</v>
      </c>
      <c r="F283" s="10" t="s">
        <v>1211</v>
      </c>
      <c r="G283" s="10" t="s">
        <v>1212</v>
      </c>
      <c r="H283" s="16">
        <v>18.86</v>
      </c>
      <c r="I283" s="16" t="s">
        <v>38</v>
      </c>
      <c r="J283" s="16">
        <f t="shared" si="2"/>
        <v>18.86</v>
      </c>
      <c r="K283" s="24">
        <v>109</v>
      </c>
      <c r="L283" s="24">
        <v>550</v>
      </c>
      <c r="M283" s="10" t="s">
        <v>1207</v>
      </c>
      <c r="N283" s="10" t="s">
        <v>1208</v>
      </c>
      <c r="O283" s="26">
        <v>43922</v>
      </c>
      <c r="P283" s="26">
        <v>44085</v>
      </c>
      <c r="Q283" s="10" t="s">
        <v>1005</v>
      </c>
      <c r="R283" s="10" t="s">
        <v>1005</v>
      </c>
      <c r="S283" s="82"/>
      <c r="T283" s="82"/>
      <c r="U283" s="83" t="s">
        <v>1044</v>
      </c>
      <c r="V283" s="82"/>
    </row>
    <row r="284" ht="52" customHeight="1" spans="1:22">
      <c r="A284" s="10">
        <v>44</v>
      </c>
      <c r="B284" s="10" t="s">
        <v>1213</v>
      </c>
      <c r="C284" s="10" t="s">
        <v>999</v>
      </c>
      <c r="D284" s="10" t="s">
        <v>34</v>
      </c>
      <c r="E284" s="10" t="s">
        <v>1214</v>
      </c>
      <c r="F284" s="10" t="s">
        <v>1215</v>
      </c>
      <c r="G284" s="10" t="s">
        <v>1002</v>
      </c>
      <c r="H284" s="16">
        <v>14.7</v>
      </c>
      <c r="I284" s="16" t="s">
        <v>38</v>
      </c>
      <c r="J284" s="16">
        <f t="shared" si="2"/>
        <v>14.7</v>
      </c>
      <c r="K284" s="24">
        <v>65</v>
      </c>
      <c r="L284" s="24">
        <v>390</v>
      </c>
      <c r="M284" s="10" t="s">
        <v>1216</v>
      </c>
      <c r="N284" s="10" t="s">
        <v>1217</v>
      </c>
      <c r="O284" s="26">
        <v>43922</v>
      </c>
      <c r="P284" s="26">
        <v>44086</v>
      </c>
      <c r="Q284" s="10" t="s">
        <v>1005</v>
      </c>
      <c r="R284" s="10" t="s">
        <v>1005</v>
      </c>
      <c r="S284" s="82"/>
      <c r="T284" s="82"/>
      <c r="U284" s="83" t="s">
        <v>28</v>
      </c>
      <c r="V284" s="83" t="s">
        <v>1062</v>
      </c>
    </row>
    <row r="285" ht="52" customHeight="1" spans="1:22">
      <c r="A285" s="10">
        <v>45</v>
      </c>
      <c r="B285" s="10" t="s">
        <v>1218</v>
      </c>
      <c r="C285" s="10" t="s">
        <v>999</v>
      </c>
      <c r="D285" s="10" t="s">
        <v>34</v>
      </c>
      <c r="E285" s="10" t="s">
        <v>1219</v>
      </c>
      <c r="F285" s="10" t="s">
        <v>1220</v>
      </c>
      <c r="G285" s="10" t="s">
        <v>1054</v>
      </c>
      <c r="H285" s="16">
        <v>25</v>
      </c>
      <c r="I285" s="16" t="s">
        <v>38</v>
      </c>
      <c r="J285" s="16">
        <f t="shared" si="2"/>
        <v>25</v>
      </c>
      <c r="K285" s="24">
        <v>52</v>
      </c>
      <c r="L285" s="24">
        <v>312</v>
      </c>
      <c r="M285" s="10" t="s">
        <v>1221</v>
      </c>
      <c r="N285" s="10" t="s">
        <v>1222</v>
      </c>
      <c r="O285" s="26">
        <v>43922</v>
      </c>
      <c r="P285" s="26">
        <v>44087</v>
      </c>
      <c r="Q285" s="10" t="s">
        <v>1005</v>
      </c>
      <c r="R285" s="10" t="s">
        <v>1005</v>
      </c>
      <c r="S285" s="82"/>
      <c r="T285" s="82"/>
      <c r="U285" s="83" t="s">
        <v>28</v>
      </c>
      <c r="V285" s="83" t="s">
        <v>1062</v>
      </c>
    </row>
    <row r="286" s="3" customFormat="1" ht="52" customHeight="1" spans="1:22">
      <c r="A286" s="10">
        <v>46</v>
      </c>
      <c r="B286" s="10" t="s">
        <v>1223</v>
      </c>
      <c r="C286" s="10" t="s">
        <v>999</v>
      </c>
      <c r="D286" s="10" t="s">
        <v>34</v>
      </c>
      <c r="E286" s="10" t="s">
        <v>1224</v>
      </c>
      <c r="F286" s="10" t="s">
        <v>1225</v>
      </c>
      <c r="G286" s="10" t="s">
        <v>1080</v>
      </c>
      <c r="H286" s="16">
        <v>103.5</v>
      </c>
      <c r="I286" s="16" t="s">
        <v>38</v>
      </c>
      <c r="J286" s="16">
        <f t="shared" si="2"/>
        <v>103.5</v>
      </c>
      <c r="K286" s="24">
        <v>188</v>
      </c>
      <c r="L286" s="24">
        <v>658</v>
      </c>
      <c r="M286" s="10" t="s">
        <v>1226</v>
      </c>
      <c r="N286" s="10" t="s">
        <v>1227</v>
      </c>
      <c r="O286" s="26">
        <v>43923</v>
      </c>
      <c r="P286" s="26">
        <v>44088</v>
      </c>
      <c r="Q286" s="10" t="s">
        <v>1005</v>
      </c>
      <c r="R286" s="10" t="s">
        <v>1005</v>
      </c>
      <c r="S286" s="82"/>
      <c r="T286" s="82"/>
      <c r="U286" s="83" t="s">
        <v>28</v>
      </c>
      <c r="V286" s="83" t="s">
        <v>1062</v>
      </c>
    </row>
    <row r="287" s="3" customFormat="1" ht="52" customHeight="1" spans="1:22">
      <c r="A287" s="10">
        <v>47</v>
      </c>
      <c r="B287" s="10" t="s">
        <v>1228</v>
      </c>
      <c r="C287" s="10" t="s">
        <v>999</v>
      </c>
      <c r="D287" s="10" t="s">
        <v>34</v>
      </c>
      <c r="E287" s="10" t="s">
        <v>1198</v>
      </c>
      <c r="F287" s="10" t="s">
        <v>1229</v>
      </c>
      <c r="G287" s="10" t="s">
        <v>1140</v>
      </c>
      <c r="H287" s="16">
        <v>47</v>
      </c>
      <c r="I287" s="16" t="s">
        <v>38</v>
      </c>
      <c r="J287" s="16">
        <f t="shared" si="2"/>
        <v>47</v>
      </c>
      <c r="K287" s="24">
        <v>58</v>
      </c>
      <c r="L287" s="24">
        <v>178</v>
      </c>
      <c r="M287" s="10" t="s">
        <v>1230</v>
      </c>
      <c r="N287" s="10" t="s">
        <v>1231</v>
      </c>
      <c r="O287" s="26">
        <v>43924</v>
      </c>
      <c r="P287" s="26">
        <v>44089</v>
      </c>
      <c r="Q287" s="10" t="s">
        <v>1005</v>
      </c>
      <c r="R287" s="10" t="s">
        <v>1005</v>
      </c>
      <c r="S287" s="82"/>
      <c r="T287" s="82"/>
      <c r="U287" s="83" t="s">
        <v>28</v>
      </c>
      <c r="V287" s="83" t="s">
        <v>1062</v>
      </c>
    </row>
    <row r="288" s="3" customFormat="1" ht="52" customHeight="1" spans="1:22">
      <c r="A288" s="10">
        <v>48</v>
      </c>
      <c r="B288" s="10" t="s">
        <v>1232</v>
      </c>
      <c r="C288" s="10" t="s">
        <v>999</v>
      </c>
      <c r="D288" s="10" t="s">
        <v>34</v>
      </c>
      <c r="E288" s="10" t="s">
        <v>1214</v>
      </c>
      <c r="F288" s="10" t="s">
        <v>1233</v>
      </c>
      <c r="G288" s="10" t="s">
        <v>1117</v>
      </c>
      <c r="H288" s="16">
        <v>12.5</v>
      </c>
      <c r="I288" s="16" t="s">
        <v>38</v>
      </c>
      <c r="J288" s="16">
        <f t="shared" si="2"/>
        <v>12.5</v>
      </c>
      <c r="K288" s="24">
        <v>35</v>
      </c>
      <c r="L288" s="24">
        <v>116</v>
      </c>
      <c r="M288" s="10" t="s">
        <v>1234</v>
      </c>
      <c r="N288" s="10" t="s">
        <v>1235</v>
      </c>
      <c r="O288" s="26">
        <v>43925</v>
      </c>
      <c r="P288" s="26">
        <v>44090</v>
      </c>
      <c r="Q288" s="10" t="s">
        <v>1005</v>
      </c>
      <c r="R288" s="10" t="s">
        <v>1005</v>
      </c>
      <c r="S288" s="82"/>
      <c r="T288" s="82"/>
      <c r="U288" s="83" t="s">
        <v>1044</v>
      </c>
      <c r="V288" s="82"/>
    </row>
    <row r="289" s="3" customFormat="1" ht="52" customHeight="1" spans="1:22">
      <c r="A289" s="10">
        <v>49</v>
      </c>
      <c r="B289" s="10" t="s">
        <v>1236</v>
      </c>
      <c r="C289" s="10" t="s">
        <v>999</v>
      </c>
      <c r="D289" s="10" t="s">
        <v>34</v>
      </c>
      <c r="E289" s="10" t="s">
        <v>1237</v>
      </c>
      <c r="F289" s="10" t="s">
        <v>581</v>
      </c>
      <c r="G289" s="10" t="s">
        <v>1002</v>
      </c>
      <c r="H289" s="16">
        <v>97</v>
      </c>
      <c r="I289" s="16" t="s">
        <v>38</v>
      </c>
      <c r="J289" s="16">
        <f t="shared" si="2"/>
        <v>97</v>
      </c>
      <c r="K289" s="24">
        <v>30</v>
      </c>
      <c r="L289" s="24">
        <v>138</v>
      </c>
      <c r="M289" s="10" t="s">
        <v>1238</v>
      </c>
      <c r="N289" s="10" t="s">
        <v>1239</v>
      </c>
      <c r="O289" s="26">
        <v>43922</v>
      </c>
      <c r="P289" s="26">
        <v>44091</v>
      </c>
      <c r="Q289" s="10" t="s">
        <v>1005</v>
      </c>
      <c r="R289" s="10" t="s">
        <v>1005</v>
      </c>
      <c r="S289" s="82"/>
      <c r="T289" s="82"/>
      <c r="U289" s="83" t="s">
        <v>28</v>
      </c>
      <c r="V289" s="83" t="s">
        <v>1062</v>
      </c>
    </row>
    <row r="290" s="3" customFormat="1" ht="52" customHeight="1" spans="1:22">
      <c r="A290" s="10">
        <v>50</v>
      </c>
      <c r="B290" s="10" t="s">
        <v>1240</v>
      </c>
      <c r="C290" s="10" t="s">
        <v>999</v>
      </c>
      <c r="D290" s="10" t="s">
        <v>34</v>
      </c>
      <c r="E290" s="10" t="s">
        <v>1241</v>
      </c>
      <c r="F290" s="10" t="s">
        <v>1242</v>
      </c>
      <c r="G290" s="10" t="s">
        <v>1002</v>
      </c>
      <c r="H290" s="10">
        <f>0.95*50</f>
        <v>47.5</v>
      </c>
      <c r="I290" s="16" t="s">
        <v>38</v>
      </c>
      <c r="J290" s="16">
        <f t="shared" si="2"/>
        <v>47.5</v>
      </c>
      <c r="K290" s="24">
        <v>24</v>
      </c>
      <c r="L290" s="24">
        <v>190</v>
      </c>
      <c r="M290" s="10" t="s">
        <v>1243</v>
      </c>
      <c r="N290" s="10" t="s">
        <v>1244</v>
      </c>
      <c r="O290" s="26">
        <v>43922</v>
      </c>
      <c r="P290" s="26">
        <v>44092</v>
      </c>
      <c r="Q290" s="10" t="s">
        <v>1005</v>
      </c>
      <c r="R290" s="10" t="s">
        <v>1005</v>
      </c>
      <c r="S290" s="82"/>
      <c r="T290" s="82"/>
      <c r="U290" s="83" t="s">
        <v>1044</v>
      </c>
      <c r="V290" s="82"/>
    </row>
    <row r="291" s="3" customFormat="1" ht="66" customHeight="1" spans="1:22">
      <c r="A291" s="10">
        <v>51</v>
      </c>
      <c r="B291" s="10" t="s">
        <v>1245</v>
      </c>
      <c r="C291" s="10" t="s">
        <v>999</v>
      </c>
      <c r="D291" s="10" t="s">
        <v>34</v>
      </c>
      <c r="E291" s="10" t="s">
        <v>1246</v>
      </c>
      <c r="F291" s="10" t="s">
        <v>1242</v>
      </c>
      <c r="G291" s="10" t="s">
        <v>1247</v>
      </c>
      <c r="H291" s="16">
        <v>37.5</v>
      </c>
      <c r="I291" s="16" t="s">
        <v>38</v>
      </c>
      <c r="J291" s="16">
        <f t="shared" si="2"/>
        <v>37.5</v>
      </c>
      <c r="K291" s="24">
        <v>20</v>
      </c>
      <c r="L291" s="24">
        <v>80</v>
      </c>
      <c r="M291" s="10" t="s">
        <v>1248</v>
      </c>
      <c r="N291" s="10" t="s">
        <v>1249</v>
      </c>
      <c r="O291" s="26">
        <v>43922</v>
      </c>
      <c r="P291" s="26">
        <v>44093</v>
      </c>
      <c r="Q291" s="10" t="s">
        <v>1005</v>
      </c>
      <c r="R291" s="10" t="s">
        <v>1005</v>
      </c>
      <c r="S291" s="82"/>
      <c r="T291" s="82"/>
      <c r="U291" s="83" t="s">
        <v>1044</v>
      </c>
      <c r="V291" s="82"/>
    </row>
    <row r="292" s="3" customFormat="1" ht="52" customHeight="1" spans="1:22">
      <c r="A292" s="10">
        <v>52</v>
      </c>
      <c r="B292" s="10" t="s">
        <v>1250</v>
      </c>
      <c r="C292" s="10" t="s">
        <v>999</v>
      </c>
      <c r="D292" s="10" t="s">
        <v>34</v>
      </c>
      <c r="E292" s="10" t="s">
        <v>1251</v>
      </c>
      <c r="F292" s="10" t="s">
        <v>1252</v>
      </c>
      <c r="G292" s="10" t="s">
        <v>1140</v>
      </c>
      <c r="H292" s="16">
        <v>209</v>
      </c>
      <c r="I292" s="16" t="s">
        <v>38</v>
      </c>
      <c r="J292" s="16">
        <f t="shared" si="2"/>
        <v>209</v>
      </c>
      <c r="K292" s="24">
        <v>18</v>
      </c>
      <c r="L292" s="24">
        <v>180</v>
      </c>
      <c r="M292" s="10" t="s">
        <v>1253</v>
      </c>
      <c r="N292" s="10" t="s">
        <v>1103</v>
      </c>
      <c r="O292" s="26">
        <v>43466</v>
      </c>
      <c r="P292" s="26">
        <v>44051</v>
      </c>
      <c r="Q292" s="10" t="s">
        <v>1005</v>
      </c>
      <c r="R292" s="10" t="s">
        <v>1005</v>
      </c>
      <c r="S292" s="82"/>
      <c r="T292" s="82"/>
      <c r="U292" s="83" t="s">
        <v>1044</v>
      </c>
      <c r="V292" s="83" t="s">
        <v>1254</v>
      </c>
    </row>
    <row r="293" s="3" customFormat="1" ht="52" customHeight="1" spans="1:22">
      <c r="A293" s="10">
        <v>53</v>
      </c>
      <c r="B293" s="10" t="s">
        <v>1255</v>
      </c>
      <c r="C293" s="10" t="s">
        <v>999</v>
      </c>
      <c r="D293" s="10" t="s">
        <v>34</v>
      </c>
      <c r="E293" s="10" t="s">
        <v>1256</v>
      </c>
      <c r="F293" s="10" t="s">
        <v>1257</v>
      </c>
      <c r="G293" s="10" t="s">
        <v>1258</v>
      </c>
      <c r="H293" s="16">
        <v>123.98</v>
      </c>
      <c r="I293" s="16" t="s">
        <v>38</v>
      </c>
      <c r="J293" s="16">
        <f t="shared" si="2"/>
        <v>123.98</v>
      </c>
      <c r="K293" s="24">
        <v>79</v>
      </c>
      <c r="L293" s="24">
        <v>380</v>
      </c>
      <c r="M293" s="10" t="s">
        <v>1259</v>
      </c>
      <c r="N293" s="10" t="s">
        <v>1260</v>
      </c>
      <c r="O293" s="26">
        <v>43832</v>
      </c>
      <c r="P293" s="26">
        <v>44053</v>
      </c>
      <c r="Q293" s="10" t="s">
        <v>1005</v>
      </c>
      <c r="R293" s="10" t="s">
        <v>1005</v>
      </c>
      <c r="S293" s="82"/>
      <c r="T293" s="82"/>
      <c r="U293" s="83" t="s">
        <v>28</v>
      </c>
      <c r="V293" s="83" t="s">
        <v>1062</v>
      </c>
    </row>
    <row r="294" s="3" customFormat="1" ht="52" customHeight="1" spans="1:22">
      <c r="A294" s="10">
        <v>54</v>
      </c>
      <c r="B294" s="10" t="s">
        <v>1261</v>
      </c>
      <c r="C294" s="10" t="s">
        <v>999</v>
      </c>
      <c r="D294" s="10" t="s">
        <v>34</v>
      </c>
      <c r="E294" s="10" t="s">
        <v>1187</v>
      </c>
      <c r="F294" s="10" t="s">
        <v>1262</v>
      </c>
      <c r="G294" s="10" t="s">
        <v>1263</v>
      </c>
      <c r="H294" s="16">
        <v>30</v>
      </c>
      <c r="I294" s="16" t="s">
        <v>38</v>
      </c>
      <c r="J294" s="16">
        <f t="shared" si="2"/>
        <v>30</v>
      </c>
      <c r="K294" s="24">
        <v>25</v>
      </c>
      <c r="L294" s="24">
        <v>108</v>
      </c>
      <c r="M294" s="10" t="s">
        <v>1264</v>
      </c>
      <c r="N294" s="10" t="s">
        <v>1265</v>
      </c>
      <c r="O294" s="26">
        <v>43831</v>
      </c>
      <c r="P294" s="26">
        <v>44054</v>
      </c>
      <c r="Q294" s="10" t="s">
        <v>1005</v>
      </c>
      <c r="R294" s="10" t="s">
        <v>1005</v>
      </c>
      <c r="S294" s="82"/>
      <c r="T294" s="82"/>
      <c r="U294" s="83" t="s">
        <v>1044</v>
      </c>
      <c r="V294" s="83" t="s">
        <v>1013</v>
      </c>
    </row>
    <row r="295" s="3" customFormat="1" ht="52" customHeight="1" spans="1:22">
      <c r="A295" s="10">
        <v>55</v>
      </c>
      <c r="B295" s="10" t="s">
        <v>1266</v>
      </c>
      <c r="C295" s="10" t="s">
        <v>999</v>
      </c>
      <c r="D295" s="10" t="s">
        <v>34</v>
      </c>
      <c r="E295" s="10" t="s">
        <v>1267</v>
      </c>
      <c r="F295" s="10" t="s">
        <v>1268</v>
      </c>
      <c r="G295" s="10" t="s">
        <v>1047</v>
      </c>
      <c r="H295" s="16">
        <v>200</v>
      </c>
      <c r="I295" s="16" t="s">
        <v>38</v>
      </c>
      <c r="J295" s="16">
        <f t="shared" si="2"/>
        <v>200</v>
      </c>
      <c r="K295" s="24">
        <v>25</v>
      </c>
      <c r="L295" s="24">
        <v>300</v>
      </c>
      <c r="M295" s="10" t="s">
        <v>1269</v>
      </c>
      <c r="N295" s="10" t="s">
        <v>1270</v>
      </c>
      <c r="O295" s="26">
        <v>43831</v>
      </c>
      <c r="P295" s="26">
        <v>44055</v>
      </c>
      <c r="Q295" s="10" t="s">
        <v>1005</v>
      </c>
      <c r="R295" s="10" t="s">
        <v>1005</v>
      </c>
      <c r="S295" s="82"/>
      <c r="T295" s="82"/>
      <c r="U295" s="83" t="s">
        <v>28</v>
      </c>
      <c r="V295" s="83" t="s">
        <v>1062</v>
      </c>
    </row>
    <row r="296" s="3" customFormat="1" ht="52" customHeight="1" spans="1:22">
      <c r="A296" s="10">
        <v>56</v>
      </c>
      <c r="B296" s="10" t="s">
        <v>1271</v>
      </c>
      <c r="C296" s="10" t="s">
        <v>999</v>
      </c>
      <c r="D296" s="10" t="s">
        <v>34</v>
      </c>
      <c r="E296" s="10" t="s">
        <v>1272</v>
      </c>
      <c r="F296" s="10" t="s">
        <v>1273</v>
      </c>
      <c r="G296" s="10" t="s">
        <v>1047</v>
      </c>
      <c r="H296" s="16">
        <v>45</v>
      </c>
      <c r="I296" s="16" t="s">
        <v>38</v>
      </c>
      <c r="J296" s="16">
        <f t="shared" si="2"/>
        <v>45</v>
      </c>
      <c r="K296" s="24">
        <v>158</v>
      </c>
      <c r="L296" s="24">
        <v>158</v>
      </c>
      <c r="M296" s="10" t="s">
        <v>1274</v>
      </c>
      <c r="N296" s="10" t="s">
        <v>1275</v>
      </c>
      <c r="O296" s="26">
        <v>43831</v>
      </c>
      <c r="P296" s="26">
        <v>44056</v>
      </c>
      <c r="Q296" s="10" t="s">
        <v>1005</v>
      </c>
      <c r="R296" s="10" t="s">
        <v>1005</v>
      </c>
      <c r="S296" s="82"/>
      <c r="T296" s="82"/>
      <c r="U296" s="83" t="s">
        <v>28</v>
      </c>
      <c r="V296" s="83" t="s">
        <v>1062</v>
      </c>
    </row>
    <row r="297" s="3" customFormat="1" ht="52" customHeight="1" spans="1:22">
      <c r="A297" s="10">
        <v>57</v>
      </c>
      <c r="B297" s="10" t="s">
        <v>1276</v>
      </c>
      <c r="C297" s="10" t="s">
        <v>999</v>
      </c>
      <c r="D297" s="10" t="s">
        <v>34</v>
      </c>
      <c r="E297" s="10" t="s">
        <v>1277</v>
      </c>
      <c r="F297" s="10" t="s">
        <v>1278</v>
      </c>
      <c r="G297" s="10" t="s">
        <v>1036</v>
      </c>
      <c r="H297" s="16">
        <v>20</v>
      </c>
      <c r="I297" s="16" t="s">
        <v>38</v>
      </c>
      <c r="J297" s="16">
        <f t="shared" si="2"/>
        <v>20</v>
      </c>
      <c r="K297" s="24">
        <v>26</v>
      </c>
      <c r="L297" s="24">
        <v>354</v>
      </c>
      <c r="M297" s="10" t="s">
        <v>1279</v>
      </c>
      <c r="N297" s="10" t="s">
        <v>1280</v>
      </c>
      <c r="O297" s="26">
        <v>43862</v>
      </c>
      <c r="P297" s="26">
        <v>44057</v>
      </c>
      <c r="Q297" s="10" t="s">
        <v>1005</v>
      </c>
      <c r="R297" s="10" t="s">
        <v>1005</v>
      </c>
      <c r="S297" s="82"/>
      <c r="T297" s="82"/>
      <c r="U297" s="83" t="s">
        <v>28</v>
      </c>
      <c r="V297" s="83" t="s">
        <v>1062</v>
      </c>
    </row>
    <row r="298" s="3" customFormat="1" ht="52" customHeight="1" spans="1:22">
      <c r="A298" s="10">
        <v>58</v>
      </c>
      <c r="B298" s="10" t="s">
        <v>1281</v>
      </c>
      <c r="C298" s="10" t="s">
        <v>999</v>
      </c>
      <c r="D298" s="10" t="s">
        <v>34</v>
      </c>
      <c r="E298" s="10" t="s">
        <v>1282</v>
      </c>
      <c r="F298" s="10" t="s">
        <v>950</v>
      </c>
      <c r="G298" s="10" t="s">
        <v>1096</v>
      </c>
      <c r="H298" s="16">
        <v>88</v>
      </c>
      <c r="I298" s="16" t="s">
        <v>38</v>
      </c>
      <c r="J298" s="16">
        <f t="shared" si="2"/>
        <v>88</v>
      </c>
      <c r="K298" s="24">
        <v>17</v>
      </c>
      <c r="L298" s="24">
        <v>60</v>
      </c>
      <c r="M298" s="10" t="s">
        <v>1283</v>
      </c>
      <c r="N298" s="10" t="s">
        <v>1284</v>
      </c>
      <c r="O298" s="26">
        <v>43862</v>
      </c>
      <c r="P298" s="26">
        <v>44058</v>
      </c>
      <c r="Q298" s="10" t="s">
        <v>1005</v>
      </c>
      <c r="R298" s="10" t="s">
        <v>1005</v>
      </c>
      <c r="S298" s="82"/>
      <c r="T298" s="82"/>
      <c r="U298" s="83" t="s">
        <v>28</v>
      </c>
      <c r="V298" s="83" t="s">
        <v>1062</v>
      </c>
    </row>
    <row r="299" ht="52" customHeight="1" spans="1:22">
      <c r="A299" s="9" t="s">
        <v>91</v>
      </c>
      <c r="B299" s="87" t="s">
        <v>1285</v>
      </c>
      <c r="C299" s="87"/>
      <c r="D299" s="87"/>
      <c r="E299" s="88" t="s">
        <v>1286</v>
      </c>
      <c r="F299" s="87"/>
      <c r="G299" s="9"/>
      <c r="H299" s="89">
        <f>SUM(H300:H314)</f>
        <v>993.46</v>
      </c>
      <c r="I299" s="16"/>
      <c r="J299" s="89">
        <f>SUM(J300:J314)</f>
        <v>993.46</v>
      </c>
      <c r="K299" s="96"/>
      <c r="L299" s="96"/>
      <c r="M299" s="9"/>
      <c r="N299" s="9"/>
      <c r="O299" s="69"/>
      <c r="P299" s="26"/>
      <c r="Q299" s="10"/>
      <c r="R299" s="9"/>
      <c r="S299" s="42"/>
      <c r="T299" s="42"/>
      <c r="U299" s="42"/>
      <c r="V299" s="42"/>
    </row>
    <row r="300" s="1" customFormat="1" ht="25" customHeight="1" spans="1:22">
      <c r="A300" s="19">
        <v>1</v>
      </c>
      <c r="B300" s="90" t="s">
        <v>1287</v>
      </c>
      <c r="C300" s="19" t="s">
        <v>999</v>
      </c>
      <c r="D300" s="19" t="s">
        <v>34</v>
      </c>
      <c r="E300" s="91" t="s">
        <v>1288</v>
      </c>
      <c r="F300" s="90" t="s">
        <v>122</v>
      </c>
      <c r="G300" s="19" t="s">
        <v>1289</v>
      </c>
      <c r="H300" s="92">
        <v>356</v>
      </c>
      <c r="I300" s="16" t="s">
        <v>87</v>
      </c>
      <c r="J300" s="16">
        <v>23.496</v>
      </c>
      <c r="K300" s="62"/>
      <c r="L300" s="62">
        <v>460</v>
      </c>
      <c r="M300" s="19" t="s">
        <v>1290</v>
      </c>
      <c r="N300" s="19" t="s">
        <v>1291</v>
      </c>
      <c r="O300" s="27">
        <v>43922</v>
      </c>
      <c r="P300" s="27">
        <v>44186</v>
      </c>
      <c r="Q300" s="19" t="s">
        <v>1005</v>
      </c>
      <c r="R300" s="19" t="s">
        <v>1005</v>
      </c>
      <c r="S300" s="101" t="s">
        <v>26</v>
      </c>
      <c r="T300" s="102"/>
      <c r="U300" s="103"/>
      <c r="V300" s="102" t="s">
        <v>1031</v>
      </c>
    </row>
    <row r="301" s="1" customFormat="1" ht="25" customHeight="1" spans="1:22">
      <c r="A301" s="21"/>
      <c r="B301" s="93"/>
      <c r="C301" s="21"/>
      <c r="D301" s="21"/>
      <c r="E301" s="94"/>
      <c r="F301" s="93"/>
      <c r="G301" s="21"/>
      <c r="H301" s="95"/>
      <c r="I301" s="16" t="s">
        <v>38</v>
      </c>
      <c r="J301" s="16">
        <v>332.504</v>
      </c>
      <c r="K301" s="64"/>
      <c r="L301" s="64"/>
      <c r="M301" s="21"/>
      <c r="N301" s="21"/>
      <c r="O301" s="28"/>
      <c r="P301" s="28"/>
      <c r="Q301" s="21"/>
      <c r="R301" s="21"/>
      <c r="S301" s="104"/>
      <c r="T301" s="105"/>
      <c r="U301" s="106"/>
      <c r="V301" s="105"/>
    </row>
    <row r="302" ht="52" customHeight="1" spans="1:22">
      <c r="A302" s="10">
        <v>2</v>
      </c>
      <c r="B302" s="79" t="s">
        <v>1292</v>
      </c>
      <c r="C302" s="10" t="s">
        <v>999</v>
      </c>
      <c r="D302" s="10" t="s">
        <v>34</v>
      </c>
      <c r="E302" s="88" t="s">
        <v>1293</v>
      </c>
      <c r="F302" s="79" t="s">
        <v>762</v>
      </c>
      <c r="G302" s="10" t="s">
        <v>1294</v>
      </c>
      <c r="H302" s="80">
        <v>39</v>
      </c>
      <c r="I302" s="16" t="s">
        <v>87</v>
      </c>
      <c r="J302" s="16">
        <v>39</v>
      </c>
      <c r="K302" s="58"/>
      <c r="L302" s="58">
        <v>250</v>
      </c>
      <c r="M302" s="10" t="s">
        <v>1295</v>
      </c>
      <c r="N302" s="10" t="s">
        <v>1296</v>
      </c>
      <c r="O302" s="26">
        <v>43922</v>
      </c>
      <c r="P302" s="26">
        <v>44096</v>
      </c>
      <c r="Q302" s="10" t="s">
        <v>1005</v>
      </c>
      <c r="R302" s="10" t="s">
        <v>1005</v>
      </c>
      <c r="S302" s="107" t="s">
        <v>26</v>
      </c>
      <c r="T302" s="107"/>
      <c r="U302" s="108"/>
      <c r="V302" s="107" t="s">
        <v>1031</v>
      </c>
    </row>
    <row r="303" ht="52" customHeight="1" spans="1:22">
      <c r="A303" s="10">
        <v>3</v>
      </c>
      <c r="B303" s="79" t="s">
        <v>1297</v>
      </c>
      <c r="C303" s="10" t="s">
        <v>999</v>
      </c>
      <c r="D303" s="10" t="s">
        <v>34</v>
      </c>
      <c r="E303" s="88" t="s">
        <v>1298</v>
      </c>
      <c r="F303" s="79" t="s">
        <v>762</v>
      </c>
      <c r="G303" s="10" t="s">
        <v>1299</v>
      </c>
      <c r="H303" s="80">
        <v>16.86</v>
      </c>
      <c r="I303" s="16" t="s">
        <v>87</v>
      </c>
      <c r="J303" s="16">
        <f t="shared" ref="J302:J314" si="3">H303</f>
        <v>16.86</v>
      </c>
      <c r="K303" s="58"/>
      <c r="L303" s="58">
        <v>250</v>
      </c>
      <c r="M303" s="10" t="s">
        <v>1295</v>
      </c>
      <c r="N303" s="10" t="s">
        <v>1296</v>
      </c>
      <c r="O303" s="26">
        <v>43922</v>
      </c>
      <c r="P303" s="26">
        <v>44097</v>
      </c>
      <c r="Q303" s="10" t="s">
        <v>1005</v>
      </c>
      <c r="R303" s="10" t="s">
        <v>1005</v>
      </c>
      <c r="S303" s="107"/>
      <c r="T303" s="107"/>
      <c r="U303" s="108" t="s">
        <v>1300</v>
      </c>
      <c r="V303" s="108" t="s">
        <v>1006</v>
      </c>
    </row>
    <row r="304" ht="52" customHeight="1" spans="1:22">
      <c r="A304" s="10">
        <v>4</v>
      </c>
      <c r="B304" s="79" t="s">
        <v>1301</v>
      </c>
      <c r="C304" s="10" t="s">
        <v>999</v>
      </c>
      <c r="D304" s="10" t="s">
        <v>34</v>
      </c>
      <c r="E304" s="88" t="s">
        <v>1302</v>
      </c>
      <c r="F304" s="79" t="s">
        <v>1303</v>
      </c>
      <c r="G304" s="10" t="s">
        <v>1304</v>
      </c>
      <c r="H304" s="80">
        <v>100</v>
      </c>
      <c r="I304" s="16" t="s">
        <v>87</v>
      </c>
      <c r="J304" s="16">
        <f t="shared" si="3"/>
        <v>100</v>
      </c>
      <c r="K304" s="58"/>
      <c r="L304" s="58">
        <v>306</v>
      </c>
      <c r="M304" s="10" t="s">
        <v>1305</v>
      </c>
      <c r="N304" s="10" t="s">
        <v>1306</v>
      </c>
      <c r="O304" s="26">
        <v>43922</v>
      </c>
      <c r="P304" s="26">
        <v>44098</v>
      </c>
      <c r="Q304" s="10" t="s">
        <v>1005</v>
      </c>
      <c r="R304" s="10" t="s">
        <v>1005</v>
      </c>
      <c r="S304" s="107" t="s">
        <v>26</v>
      </c>
      <c r="T304" s="107"/>
      <c r="U304" s="108"/>
      <c r="V304" s="107" t="s">
        <v>1031</v>
      </c>
    </row>
    <row r="305" ht="52" customHeight="1" spans="1:22">
      <c r="A305" s="10">
        <v>5</v>
      </c>
      <c r="B305" s="79" t="s">
        <v>1307</v>
      </c>
      <c r="C305" s="10" t="s">
        <v>999</v>
      </c>
      <c r="D305" s="10" t="s">
        <v>34</v>
      </c>
      <c r="E305" s="88" t="s">
        <v>1308</v>
      </c>
      <c r="F305" s="79" t="s">
        <v>1309</v>
      </c>
      <c r="G305" s="10" t="s">
        <v>1310</v>
      </c>
      <c r="H305" s="80">
        <v>55</v>
      </c>
      <c r="I305" s="16" t="s">
        <v>87</v>
      </c>
      <c r="J305" s="16">
        <f t="shared" si="3"/>
        <v>55</v>
      </c>
      <c r="K305" s="58"/>
      <c r="L305" s="58">
        <v>380</v>
      </c>
      <c r="M305" s="10" t="s">
        <v>1311</v>
      </c>
      <c r="N305" s="10" t="s">
        <v>1312</v>
      </c>
      <c r="O305" s="26">
        <v>43922</v>
      </c>
      <c r="P305" s="26">
        <v>44099</v>
      </c>
      <c r="Q305" s="10" t="s">
        <v>1005</v>
      </c>
      <c r="R305" s="10" t="s">
        <v>1005</v>
      </c>
      <c r="S305" s="107" t="s">
        <v>26</v>
      </c>
      <c r="T305" s="107"/>
      <c r="U305" s="108"/>
      <c r="V305" s="107" t="s">
        <v>1031</v>
      </c>
    </row>
    <row r="306" ht="52" customHeight="1" spans="1:22">
      <c r="A306" s="10">
        <v>6</v>
      </c>
      <c r="B306" s="79" t="s">
        <v>1313</v>
      </c>
      <c r="C306" s="10" t="s">
        <v>999</v>
      </c>
      <c r="D306" s="10" t="s">
        <v>34</v>
      </c>
      <c r="E306" s="88" t="s">
        <v>1314</v>
      </c>
      <c r="F306" s="79" t="s">
        <v>122</v>
      </c>
      <c r="G306" s="10" t="s">
        <v>1315</v>
      </c>
      <c r="H306" s="80">
        <v>60</v>
      </c>
      <c r="I306" s="16" t="s">
        <v>87</v>
      </c>
      <c r="J306" s="16">
        <f t="shared" si="3"/>
        <v>60</v>
      </c>
      <c r="K306" s="58"/>
      <c r="L306" s="58">
        <v>420</v>
      </c>
      <c r="M306" s="10" t="s">
        <v>1316</v>
      </c>
      <c r="N306" s="10" t="s">
        <v>1317</v>
      </c>
      <c r="O306" s="26">
        <v>43922</v>
      </c>
      <c r="P306" s="26">
        <v>44100</v>
      </c>
      <c r="Q306" s="10" t="s">
        <v>1005</v>
      </c>
      <c r="R306" s="10" t="s">
        <v>1005</v>
      </c>
      <c r="S306" s="107" t="s">
        <v>26</v>
      </c>
      <c r="T306" s="107"/>
      <c r="U306" s="108"/>
      <c r="V306" s="107" t="s">
        <v>1031</v>
      </c>
    </row>
    <row r="307" ht="52" customHeight="1" spans="1:22">
      <c r="A307" s="10">
        <v>7</v>
      </c>
      <c r="B307" s="79" t="s">
        <v>1318</v>
      </c>
      <c r="C307" s="10" t="s">
        <v>999</v>
      </c>
      <c r="D307" s="10" t="s">
        <v>34</v>
      </c>
      <c r="E307" s="88" t="s">
        <v>1314</v>
      </c>
      <c r="F307" s="79" t="s">
        <v>1319</v>
      </c>
      <c r="G307" s="10" t="s">
        <v>1320</v>
      </c>
      <c r="H307" s="80">
        <v>15.6</v>
      </c>
      <c r="I307" s="16" t="s">
        <v>87</v>
      </c>
      <c r="J307" s="16">
        <f t="shared" si="3"/>
        <v>15.6</v>
      </c>
      <c r="K307" s="58"/>
      <c r="L307" s="58">
        <v>650</v>
      </c>
      <c r="M307" s="10" t="s">
        <v>1321</v>
      </c>
      <c r="N307" s="10" t="s">
        <v>1322</v>
      </c>
      <c r="O307" s="26">
        <v>43922</v>
      </c>
      <c r="P307" s="26">
        <v>44101</v>
      </c>
      <c r="Q307" s="10" t="s">
        <v>1005</v>
      </c>
      <c r="R307" s="10" t="s">
        <v>1005</v>
      </c>
      <c r="S307" s="107"/>
      <c r="T307" s="107"/>
      <c r="U307" s="108" t="s">
        <v>1044</v>
      </c>
      <c r="V307" s="107" t="s">
        <v>1062</v>
      </c>
    </row>
    <row r="308" ht="52" customHeight="1" spans="1:22">
      <c r="A308" s="10">
        <v>8</v>
      </c>
      <c r="B308" s="79" t="s">
        <v>1323</v>
      </c>
      <c r="C308" s="10" t="s">
        <v>999</v>
      </c>
      <c r="D308" s="10" t="s">
        <v>34</v>
      </c>
      <c r="E308" s="88" t="s">
        <v>1324</v>
      </c>
      <c r="F308" s="79" t="s">
        <v>1325</v>
      </c>
      <c r="G308" s="10" t="s">
        <v>1294</v>
      </c>
      <c r="H308" s="80">
        <v>39</v>
      </c>
      <c r="I308" s="16" t="s">
        <v>87</v>
      </c>
      <c r="J308" s="16">
        <f t="shared" si="3"/>
        <v>39</v>
      </c>
      <c r="K308" s="58"/>
      <c r="L308" s="58">
        <v>150</v>
      </c>
      <c r="M308" s="10" t="s">
        <v>1326</v>
      </c>
      <c r="N308" s="10" t="s">
        <v>1327</v>
      </c>
      <c r="O308" s="26">
        <v>43922</v>
      </c>
      <c r="P308" s="26">
        <v>44102</v>
      </c>
      <c r="Q308" s="10" t="s">
        <v>1005</v>
      </c>
      <c r="R308" s="10" t="s">
        <v>1005</v>
      </c>
      <c r="S308" s="107" t="s">
        <v>26</v>
      </c>
      <c r="T308" s="107"/>
      <c r="U308" s="108"/>
      <c r="V308" s="107" t="s">
        <v>1031</v>
      </c>
    </row>
    <row r="309" s="1" customFormat="1" ht="52" customHeight="1" spans="1:22">
      <c r="A309" s="10">
        <v>9</v>
      </c>
      <c r="B309" s="79" t="s">
        <v>1328</v>
      </c>
      <c r="C309" s="10" t="s">
        <v>999</v>
      </c>
      <c r="D309" s="10" t="s">
        <v>34</v>
      </c>
      <c r="E309" s="88" t="s">
        <v>1329</v>
      </c>
      <c r="F309" s="79" t="s">
        <v>1330</v>
      </c>
      <c r="G309" s="10" t="s">
        <v>1331</v>
      </c>
      <c r="H309" s="80">
        <v>35</v>
      </c>
      <c r="I309" s="16" t="s">
        <v>87</v>
      </c>
      <c r="J309" s="16">
        <f t="shared" si="3"/>
        <v>35</v>
      </c>
      <c r="K309" s="58"/>
      <c r="L309" s="58">
        <v>123</v>
      </c>
      <c r="M309" s="10" t="s">
        <v>1332</v>
      </c>
      <c r="N309" s="10" t="s">
        <v>1333</v>
      </c>
      <c r="O309" s="26">
        <v>43831</v>
      </c>
      <c r="P309" s="26">
        <v>44044</v>
      </c>
      <c r="Q309" s="10" t="s">
        <v>1005</v>
      </c>
      <c r="R309" s="10" t="s">
        <v>1005</v>
      </c>
      <c r="S309" s="107"/>
      <c r="T309" s="107"/>
      <c r="U309" s="108" t="s">
        <v>1044</v>
      </c>
      <c r="V309" s="107" t="s">
        <v>1013</v>
      </c>
    </row>
    <row r="310" s="1" customFormat="1" ht="52" customHeight="1" spans="1:22">
      <c r="A310" s="10">
        <v>10</v>
      </c>
      <c r="B310" s="79" t="s">
        <v>1334</v>
      </c>
      <c r="C310" s="10" t="s">
        <v>999</v>
      </c>
      <c r="D310" s="10" t="s">
        <v>34</v>
      </c>
      <c r="E310" s="88" t="s">
        <v>1335</v>
      </c>
      <c r="F310" s="79" t="s">
        <v>604</v>
      </c>
      <c r="G310" s="10" t="s">
        <v>1336</v>
      </c>
      <c r="H310" s="80">
        <v>27</v>
      </c>
      <c r="I310" s="16" t="s">
        <v>87</v>
      </c>
      <c r="J310" s="16">
        <f t="shared" si="3"/>
        <v>27</v>
      </c>
      <c r="K310" s="58"/>
      <c r="L310" s="58">
        <v>250</v>
      </c>
      <c r="M310" s="10" t="s">
        <v>1337</v>
      </c>
      <c r="N310" s="10" t="s">
        <v>1296</v>
      </c>
      <c r="O310" s="26">
        <v>43831</v>
      </c>
      <c r="P310" s="26">
        <v>44044</v>
      </c>
      <c r="Q310" s="10" t="s">
        <v>1005</v>
      </c>
      <c r="R310" s="10" t="s">
        <v>1005</v>
      </c>
      <c r="S310" s="107"/>
      <c r="T310" s="107"/>
      <c r="U310" s="108" t="s">
        <v>1044</v>
      </c>
      <c r="V310" s="107"/>
    </row>
    <row r="311" s="1" customFormat="1" ht="52" customHeight="1" spans="1:22">
      <c r="A311" s="10">
        <v>11</v>
      </c>
      <c r="B311" s="79" t="s">
        <v>1338</v>
      </c>
      <c r="C311" s="10" t="s">
        <v>999</v>
      </c>
      <c r="D311" s="10" t="s">
        <v>34</v>
      </c>
      <c r="E311" s="88" t="s">
        <v>1339</v>
      </c>
      <c r="F311" s="79" t="s">
        <v>502</v>
      </c>
      <c r="G311" s="10" t="s">
        <v>1340</v>
      </c>
      <c r="H311" s="80">
        <v>120</v>
      </c>
      <c r="I311" s="16" t="s">
        <v>87</v>
      </c>
      <c r="J311" s="16">
        <f t="shared" si="3"/>
        <v>120</v>
      </c>
      <c r="K311" s="58"/>
      <c r="L311" s="58">
        <v>350</v>
      </c>
      <c r="M311" s="10" t="s">
        <v>1341</v>
      </c>
      <c r="N311" s="10" t="s">
        <v>1342</v>
      </c>
      <c r="O311" s="26">
        <v>43831</v>
      </c>
      <c r="P311" s="26">
        <v>44044</v>
      </c>
      <c r="Q311" s="10" t="s">
        <v>1005</v>
      </c>
      <c r="R311" s="10" t="s">
        <v>1005</v>
      </c>
      <c r="S311" s="107"/>
      <c r="T311" s="107"/>
      <c r="U311" s="108" t="s">
        <v>28</v>
      </c>
      <c r="V311" s="107" t="s">
        <v>1031</v>
      </c>
    </row>
    <row r="312" s="1" customFormat="1" ht="52" customHeight="1" spans="1:22">
      <c r="A312" s="10">
        <v>12</v>
      </c>
      <c r="B312" s="79" t="s">
        <v>1343</v>
      </c>
      <c r="C312" s="10" t="s">
        <v>999</v>
      </c>
      <c r="D312" s="10" t="s">
        <v>34</v>
      </c>
      <c r="E312" s="88" t="s">
        <v>1344</v>
      </c>
      <c r="F312" s="79" t="s">
        <v>1345</v>
      </c>
      <c r="G312" s="10" t="s">
        <v>1346</v>
      </c>
      <c r="H312" s="80">
        <v>42</v>
      </c>
      <c r="I312" s="16" t="s">
        <v>87</v>
      </c>
      <c r="J312" s="16">
        <f t="shared" si="3"/>
        <v>42</v>
      </c>
      <c r="K312" s="58"/>
      <c r="L312" s="58">
        <v>250</v>
      </c>
      <c r="M312" s="10" t="s">
        <v>1295</v>
      </c>
      <c r="N312" s="10" t="s">
        <v>1296</v>
      </c>
      <c r="O312" s="26">
        <v>43800</v>
      </c>
      <c r="P312" s="26">
        <v>44044</v>
      </c>
      <c r="Q312" s="10" t="s">
        <v>1005</v>
      </c>
      <c r="R312" s="10" t="s">
        <v>1005</v>
      </c>
      <c r="S312" s="107"/>
      <c r="T312" s="107"/>
      <c r="U312" s="108" t="s">
        <v>1044</v>
      </c>
      <c r="V312" s="108" t="s">
        <v>1006</v>
      </c>
    </row>
    <row r="313" s="1" customFormat="1" ht="52" customHeight="1" spans="1:22">
      <c r="A313" s="10">
        <v>13</v>
      </c>
      <c r="B313" s="79" t="s">
        <v>1347</v>
      </c>
      <c r="C313" s="10" t="s">
        <v>999</v>
      </c>
      <c r="D313" s="10" t="s">
        <v>34</v>
      </c>
      <c r="E313" s="88" t="s">
        <v>1348</v>
      </c>
      <c r="F313" s="79" t="s">
        <v>1349</v>
      </c>
      <c r="G313" s="10" t="s">
        <v>1350</v>
      </c>
      <c r="H313" s="80">
        <v>30</v>
      </c>
      <c r="I313" s="16" t="s">
        <v>87</v>
      </c>
      <c r="J313" s="16">
        <f t="shared" si="3"/>
        <v>30</v>
      </c>
      <c r="K313" s="58"/>
      <c r="L313" s="58">
        <v>132</v>
      </c>
      <c r="M313" s="10" t="s">
        <v>1351</v>
      </c>
      <c r="N313" s="10" t="s">
        <v>1352</v>
      </c>
      <c r="O313" s="26">
        <v>43831</v>
      </c>
      <c r="P313" s="26">
        <v>44044</v>
      </c>
      <c r="Q313" s="10" t="s">
        <v>1005</v>
      </c>
      <c r="R313" s="10" t="s">
        <v>1005</v>
      </c>
      <c r="S313" s="107"/>
      <c r="T313" s="107"/>
      <c r="U313" s="108" t="s">
        <v>1044</v>
      </c>
      <c r="V313" s="108" t="s">
        <v>1006</v>
      </c>
    </row>
    <row r="314" s="1" customFormat="1" ht="52" customHeight="1" spans="1:22">
      <c r="A314" s="10">
        <v>14</v>
      </c>
      <c r="B314" s="79" t="s">
        <v>1353</v>
      </c>
      <c r="C314" s="10" t="s">
        <v>999</v>
      </c>
      <c r="D314" s="10" t="s">
        <v>34</v>
      </c>
      <c r="E314" s="88" t="s">
        <v>1354</v>
      </c>
      <c r="F314" s="79" t="s">
        <v>950</v>
      </c>
      <c r="G314" s="10" t="s">
        <v>1355</v>
      </c>
      <c r="H314" s="80">
        <v>58</v>
      </c>
      <c r="I314" s="16" t="s">
        <v>87</v>
      </c>
      <c r="J314" s="16">
        <f t="shared" si="3"/>
        <v>58</v>
      </c>
      <c r="K314" s="58"/>
      <c r="L314" s="58">
        <v>110</v>
      </c>
      <c r="M314" s="10" t="s">
        <v>1356</v>
      </c>
      <c r="N314" s="10" t="s">
        <v>1357</v>
      </c>
      <c r="O314" s="26">
        <v>43831</v>
      </c>
      <c r="P314" s="26">
        <v>44044</v>
      </c>
      <c r="Q314" s="10" t="s">
        <v>1005</v>
      </c>
      <c r="R314" s="10" t="s">
        <v>1005</v>
      </c>
      <c r="S314" s="107"/>
      <c r="T314" s="107"/>
      <c r="U314" s="108" t="s">
        <v>1044</v>
      </c>
      <c r="V314" s="108" t="s">
        <v>1006</v>
      </c>
    </row>
    <row r="315" s="1" customFormat="1" ht="48" customHeight="1" spans="1:22">
      <c r="A315" s="9" t="s">
        <v>190</v>
      </c>
      <c r="B315" s="87" t="s">
        <v>1358</v>
      </c>
      <c r="C315" s="87"/>
      <c r="D315" s="87"/>
      <c r="E315" s="88" t="s">
        <v>1359</v>
      </c>
      <c r="F315" s="87"/>
      <c r="G315" s="9"/>
      <c r="H315" s="89">
        <v>1800</v>
      </c>
      <c r="I315" s="14"/>
      <c r="J315" s="89">
        <v>1800</v>
      </c>
      <c r="K315" s="96"/>
      <c r="L315" s="96"/>
      <c r="M315" s="9"/>
      <c r="N315" s="9"/>
      <c r="O315" s="69"/>
      <c r="P315" s="69"/>
      <c r="Q315" s="9"/>
      <c r="R315" s="9"/>
      <c r="S315" s="42"/>
      <c r="T315" s="42"/>
      <c r="U315" s="42"/>
      <c r="V315" s="42"/>
    </row>
    <row r="316" s="1" customFormat="1" ht="330" customHeight="1" spans="1:22">
      <c r="A316" s="10">
        <v>1</v>
      </c>
      <c r="B316" s="79" t="s">
        <v>1360</v>
      </c>
      <c r="C316" s="10" t="s">
        <v>999</v>
      </c>
      <c r="D316" s="10" t="s">
        <v>34</v>
      </c>
      <c r="E316" s="10" t="s">
        <v>1361</v>
      </c>
      <c r="F316" s="10" t="s">
        <v>1362</v>
      </c>
      <c r="G316" s="10" t="s">
        <v>1363</v>
      </c>
      <c r="H316" s="80">
        <v>1800</v>
      </c>
      <c r="I316" s="16" t="s">
        <v>87</v>
      </c>
      <c r="J316" s="80">
        <v>1800</v>
      </c>
      <c r="K316" s="58"/>
      <c r="L316" s="58">
        <v>30000</v>
      </c>
      <c r="M316" s="10" t="s">
        <v>1364</v>
      </c>
      <c r="N316" s="10" t="s">
        <v>1365</v>
      </c>
      <c r="O316" s="26">
        <v>43831</v>
      </c>
      <c r="P316" s="26">
        <v>44044</v>
      </c>
      <c r="Q316" s="10" t="s">
        <v>1005</v>
      </c>
      <c r="R316" s="10" t="s">
        <v>1005</v>
      </c>
      <c r="S316" s="42"/>
      <c r="T316" s="42"/>
      <c r="U316" s="42" t="s">
        <v>1366</v>
      </c>
      <c r="V316" s="42"/>
    </row>
    <row r="317" ht="40" customHeight="1" spans="1:22">
      <c r="A317" s="9" t="s">
        <v>229</v>
      </c>
      <c r="B317" s="9" t="s">
        <v>1367</v>
      </c>
      <c r="C317" s="9"/>
      <c r="D317" s="9"/>
      <c r="E317" s="10"/>
      <c r="F317" s="10"/>
      <c r="G317" s="10"/>
      <c r="H317" s="14">
        <f>SUM(H318:H356)</f>
        <v>2336.13</v>
      </c>
      <c r="I317" s="16"/>
      <c r="J317" s="14">
        <f>SUM(J318:J356)</f>
        <v>2336.13</v>
      </c>
      <c r="K317" s="25"/>
      <c r="L317" s="25"/>
      <c r="M317" s="10"/>
      <c r="N317" s="10"/>
      <c r="O317" s="10"/>
      <c r="P317" s="10"/>
      <c r="Q317" s="10"/>
      <c r="R317" s="10"/>
      <c r="S317" s="42"/>
      <c r="T317" s="42"/>
      <c r="U317" s="42"/>
      <c r="V317" s="42"/>
    </row>
    <row r="318" ht="85" customHeight="1" spans="1:22">
      <c r="A318" s="19">
        <v>1</v>
      </c>
      <c r="B318" s="19" t="s">
        <v>1368</v>
      </c>
      <c r="C318" s="19" t="s">
        <v>999</v>
      </c>
      <c r="D318" s="19" t="s">
        <v>34</v>
      </c>
      <c r="E318" s="19" t="s">
        <v>1369</v>
      </c>
      <c r="F318" s="19" t="s">
        <v>1370</v>
      </c>
      <c r="G318" s="19" t="s">
        <v>1371</v>
      </c>
      <c r="H318" s="48">
        <v>1590</v>
      </c>
      <c r="I318" s="16" t="s">
        <v>87</v>
      </c>
      <c r="J318" s="16">
        <v>1447</v>
      </c>
      <c r="K318" s="65"/>
      <c r="L318" s="65">
        <v>1830</v>
      </c>
      <c r="M318" s="19" t="s">
        <v>1372</v>
      </c>
      <c r="N318" s="19" t="s">
        <v>1373</v>
      </c>
      <c r="O318" s="27">
        <v>43891</v>
      </c>
      <c r="P318" s="27">
        <v>44166</v>
      </c>
      <c r="Q318" s="19" t="s">
        <v>426</v>
      </c>
      <c r="R318" s="19" t="s">
        <v>426</v>
      </c>
      <c r="S318" s="73" t="s">
        <v>26</v>
      </c>
      <c r="T318" s="73"/>
      <c r="U318" s="73"/>
      <c r="V318" s="73"/>
    </row>
    <row r="319" ht="85" customHeight="1" spans="1:22">
      <c r="A319" s="21"/>
      <c r="B319" s="21"/>
      <c r="C319" s="21"/>
      <c r="D319" s="21"/>
      <c r="E319" s="21"/>
      <c r="F319" s="21"/>
      <c r="G319" s="21"/>
      <c r="H319" s="49"/>
      <c r="I319" s="16" t="s">
        <v>38</v>
      </c>
      <c r="J319" s="16">
        <v>143</v>
      </c>
      <c r="K319" s="67"/>
      <c r="L319" s="67"/>
      <c r="M319" s="21"/>
      <c r="N319" s="21"/>
      <c r="O319" s="28"/>
      <c r="P319" s="28"/>
      <c r="Q319" s="21"/>
      <c r="R319" s="21"/>
      <c r="S319" s="74"/>
      <c r="T319" s="74"/>
      <c r="U319" s="74"/>
      <c r="V319" s="74"/>
    </row>
    <row r="320" ht="49" customHeight="1" spans="1:22">
      <c r="A320" s="10">
        <v>2</v>
      </c>
      <c r="B320" s="10" t="s">
        <v>1374</v>
      </c>
      <c r="C320" s="10" t="s">
        <v>999</v>
      </c>
      <c r="D320" s="10" t="s">
        <v>34</v>
      </c>
      <c r="E320" s="10" t="s">
        <v>1375</v>
      </c>
      <c r="F320" s="10" t="s">
        <v>1376</v>
      </c>
      <c r="G320" s="10" t="s">
        <v>480</v>
      </c>
      <c r="H320" s="16">
        <v>8</v>
      </c>
      <c r="I320" s="16" t="s">
        <v>87</v>
      </c>
      <c r="J320" s="16">
        <v>8</v>
      </c>
      <c r="K320" s="24"/>
      <c r="L320" s="24">
        <v>31</v>
      </c>
      <c r="M320" s="10" t="s">
        <v>1377</v>
      </c>
      <c r="N320" s="10" t="s">
        <v>1378</v>
      </c>
      <c r="O320" s="26">
        <v>43891</v>
      </c>
      <c r="P320" s="26">
        <v>44044</v>
      </c>
      <c r="Q320" s="10" t="s">
        <v>426</v>
      </c>
      <c r="R320" s="10" t="s">
        <v>426</v>
      </c>
      <c r="S320" s="42"/>
      <c r="T320" s="42"/>
      <c r="U320" s="42" t="s">
        <v>28</v>
      </c>
      <c r="V320" s="76"/>
    </row>
    <row r="321" ht="49" customHeight="1" spans="1:22">
      <c r="A321" s="10">
        <v>3</v>
      </c>
      <c r="B321" s="10" t="s">
        <v>1379</v>
      </c>
      <c r="C321" s="19" t="s">
        <v>999</v>
      </c>
      <c r="D321" s="19" t="s">
        <v>34</v>
      </c>
      <c r="E321" s="10" t="s">
        <v>1380</v>
      </c>
      <c r="F321" s="10" t="s">
        <v>1381</v>
      </c>
      <c r="G321" s="10" t="s">
        <v>1382</v>
      </c>
      <c r="H321" s="16">
        <v>56.43</v>
      </c>
      <c r="I321" s="16" t="s">
        <v>87</v>
      </c>
      <c r="J321" s="16">
        <v>56.43</v>
      </c>
      <c r="K321" s="65"/>
      <c r="L321" s="65">
        <v>222</v>
      </c>
      <c r="M321" s="10" t="s">
        <v>1383</v>
      </c>
      <c r="N321" s="19" t="s">
        <v>1384</v>
      </c>
      <c r="O321" s="26">
        <v>43891</v>
      </c>
      <c r="P321" s="26">
        <v>44045</v>
      </c>
      <c r="Q321" s="10" t="s">
        <v>426</v>
      </c>
      <c r="R321" s="10" t="s">
        <v>426</v>
      </c>
      <c r="S321" s="42"/>
      <c r="T321" s="42"/>
      <c r="U321" s="76" t="s">
        <v>524</v>
      </c>
      <c r="V321" s="76"/>
    </row>
    <row r="322" ht="49" customHeight="1" spans="1:22">
      <c r="A322" s="10">
        <v>4</v>
      </c>
      <c r="B322" s="10" t="s">
        <v>1385</v>
      </c>
      <c r="C322" s="10" t="s">
        <v>999</v>
      </c>
      <c r="D322" s="10" t="s">
        <v>34</v>
      </c>
      <c r="E322" s="10" t="s">
        <v>1386</v>
      </c>
      <c r="F322" s="10" t="s">
        <v>508</v>
      </c>
      <c r="G322" s="10" t="s">
        <v>1387</v>
      </c>
      <c r="H322" s="16">
        <v>6.6</v>
      </c>
      <c r="I322" s="16" t="s">
        <v>87</v>
      </c>
      <c r="J322" s="16">
        <v>6.6</v>
      </c>
      <c r="K322" s="24"/>
      <c r="L322" s="24">
        <v>387</v>
      </c>
      <c r="M322" s="10" t="s">
        <v>1388</v>
      </c>
      <c r="N322" s="10" t="s">
        <v>1389</v>
      </c>
      <c r="O322" s="26">
        <v>43891</v>
      </c>
      <c r="P322" s="26">
        <v>44046</v>
      </c>
      <c r="Q322" s="10" t="s">
        <v>426</v>
      </c>
      <c r="R322" s="10" t="s">
        <v>426</v>
      </c>
      <c r="S322" s="42"/>
      <c r="T322" s="42"/>
      <c r="U322" s="42" t="s">
        <v>28</v>
      </c>
      <c r="V322" s="76"/>
    </row>
    <row r="323" ht="49" customHeight="1" spans="1:22">
      <c r="A323" s="10">
        <v>5</v>
      </c>
      <c r="B323" s="10" t="s">
        <v>1390</v>
      </c>
      <c r="C323" s="10" t="s">
        <v>999</v>
      </c>
      <c r="D323" s="10" t="s">
        <v>34</v>
      </c>
      <c r="E323" s="10" t="s">
        <v>1391</v>
      </c>
      <c r="F323" s="10" t="s">
        <v>1392</v>
      </c>
      <c r="G323" s="10" t="s">
        <v>1393</v>
      </c>
      <c r="H323" s="16">
        <v>67</v>
      </c>
      <c r="I323" s="16" t="s">
        <v>87</v>
      </c>
      <c r="J323" s="16">
        <v>67</v>
      </c>
      <c r="K323" s="24"/>
      <c r="L323" s="24">
        <v>112</v>
      </c>
      <c r="M323" s="10" t="s">
        <v>1394</v>
      </c>
      <c r="N323" s="10" t="s">
        <v>1395</v>
      </c>
      <c r="O323" s="26">
        <v>43831</v>
      </c>
      <c r="P323" s="26">
        <v>44047</v>
      </c>
      <c r="Q323" s="10" t="s">
        <v>426</v>
      </c>
      <c r="R323" s="10" t="s">
        <v>426</v>
      </c>
      <c r="S323" s="42"/>
      <c r="T323" s="42"/>
      <c r="U323" s="76" t="s">
        <v>28</v>
      </c>
      <c r="V323" s="76"/>
    </row>
    <row r="324" ht="49" customHeight="1" spans="1:22">
      <c r="A324" s="10">
        <v>6</v>
      </c>
      <c r="B324" s="10" t="s">
        <v>1396</v>
      </c>
      <c r="C324" s="10" t="s">
        <v>999</v>
      </c>
      <c r="D324" s="10" t="s">
        <v>34</v>
      </c>
      <c r="E324" s="10" t="s">
        <v>1397</v>
      </c>
      <c r="F324" s="10" t="s">
        <v>631</v>
      </c>
      <c r="G324" s="10" t="s">
        <v>570</v>
      </c>
      <c r="H324" s="16">
        <v>4</v>
      </c>
      <c r="I324" s="16" t="s">
        <v>87</v>
      </c>
      <c r="J324" s="16">
        <v>4</v>
      </c>
      <c r="K324" s="24"/>
      <c r="L324" s="24">
        <v>124</v>
      </c>
      <c r="M324" s="10" t="s">
        <v>1398</v>
      </c>
      <c r="N324" s="10" t="s">
        <v>1399</v>
      </c>
      <c r="O324" s="26">
        <v>43800</v>
      </c>
      <c r="P324" s="26">
        <v>44048</v>
      </c>
      <c r="Q324" s="10" t="s">
        <v>426</v>
      </c>
      <c r="R324" s="10" t="s">
        <v>426</v>
      </c>
      <c r="S324" s="42"/>
      <c r="T324" s="42"/>
      <c r="U324" s="42" t="s">
        <v>28</v>
      </c>
      <c r="V324" s="76"/>
    </row>
    <row r="325" ht="49" customHeight="1" spans="1:22">
      <c r="A325" s="10">
        <v>7</v>
      </c>
      <c r="B325" s="10" t="s">
        <v>1400</v>
      </c>
      <c r="C325" s="10" t="s">
        <v>999</v>
      </c>
      <c r="D325" s="10" t="s">
        <v>34</v>
      </c>
      <c r="E325" s="10" t="s">
        <v>1401</v>
      </c>
      <c r="F325" s="10" t="s">
        <v>813</v>
      </c>
      <c r="G325" s="10" t="s">
        <v>1402</v>
      </c>
      <c r="H325" s="16">
        <v>80</v>
      </c>
      <c r="I325" s="16" t="s">
        <v>87</v>
      </c>
      <c r="J325" s="16">
        <v>80</v>
      </c>
      <c r="K325" s="24"/>
      <c r="L325" s="24">
        <v>279</v>
      </c>
      <c r="M325" s="10" t="s">
        <v>1403</v>
      </c>
      <c r="N325" s="10" t="s">
        <v>1404</v>
      </c>
      <c r="O325" s="26">
        <v>43831</v>
      </c>
      <c r="P325" s="26">
        <v>44049</v>
      </c>
      <c r="Q325" s="10" t="s">
        <v>426</v>
      </c>
      <c r="R325" s="10" t="s">
        <v>426</v>
      </c>
      <c r="S325" s="42"/>
      <c r="T325" s="42"/>
      <c r="U325" s="76" t="s">
        <v>524</v>
      </c>
      <c r="V325" s="76"/>
    </row>
    <row r="326" ht="49" customHeight="1" spans="1:22">
      <c r="A326" s="10">
        <v>8</v>
      </c>
      <c r="B326" s="10" t="s">
        <v>1405</v>
      </c>
      <c r="C326" s="10" t="s">
        <v>999</v>
      </c>
      <c r="D326" s="10" t="s">
        <v>34</v>
      </c>
      <c r="E326" s="10" t="s">
        <v>1406</v>
      </c>
      <c r="F326" s="10" t="s">
        <v>762</v>
      </c>
      <c r="G326" s="10" t="s">
        <v>528</v>
      </c>
      <c r="H326" s="16">
        <v>10</v>
      </c>
      <c r="I326" s="16" t="s">
        <v>87</v>
      </c>
      <c r="J326" s="16">
        <v>10</v>
      </c>
      <c r="K326" s="24"/>
      <c r="L326" s="24">
        <v>16</v>
      </c>
      <c r="M326" s="10" t="s">
        <v>1407</v>
      </c>
      <c r="N326" s="10" t="s">
        <v>1408</v>
      </c>
      <c r="O326" s="26">
        <v>43891</v>
      </c>
      <c r="P326" s="26">
        <v>44050</v>
      </c>
      <c r="Q326" s="10" t="s">
        <v>426</v>
      </c>
      <c r="R326" s="10" t="s">
        <v>426</v>
      </c>
      <c r="S326" s="42"/>
      <c r="T326" s="42"/>
      <c r="U326" s="76" t="s">
        <v>524</v>
      </c>
      <c r="V326" s="76"/>
    </row>
    <row r="327" ht="49" customHeight="1" spans="1:22">
      <c r="A327" s="10">
        <v>9</v>
      </c>
      <c r="B327" s="10" t="s">
        <v>1409</v>
      </c>
      <c r="C327" s="10" t="s">
        <v>999</v>
      </c>
      <c r="D327" s="10" t="s">
        <v>34</v>
      </c>
      <c r="E327" s="10" t="s">
        <v>1410</v>
      </c>
      <c r="F327" s="10" t="s">
        <v>767</v>
      </c>
      <c r="G327" s="10" t="s">
        <v>476</v>
      </c>
      <c r="H327" s="16">
        <v>6</v>
      </c>
      <c r="I327" s="16" t="s">
        <v>87</v>
      </c>
      <c r="J327" s="16">
        <v>6</v>
      </c>
      <c r="K327" s="24"/>
      <c r="L327" s="24">
        <v>60</v>
      </c>
      <c r="M327" s="10" t="s">
        <v>1411</v>
      </c>
      <c r="N327" s="10" t="s">
        <v>1412</v>
      </c>
      <c r="O327" s="26">
        <v>43891</v>
      </c>
      <c r="P327" s="26">
        <v>44051</v>
      </c>
      <c r="Q327" s="10" t="s">
        <v>426</v>
      </c>
      <c r="R327" s="10" t="s">
        <v>426</v>
      </c>
      <c r="S327" s="42"/>
      <c r="T327" s="42"/>
      <c r="U327" s="42" t="s">
        <v>28</v>
      </c>
      <c r="V327" s="76"/>
    </row>
    <row r="328" ht="49" customHeight="1" spans="1:22">
      <c r="A328" s="10">
        <v>10</v>
      </c>
      <c r="B328" s="10" t="s">
        <v>1413</v>
      </c>
      <c r="C328" s="10" t="s">
        <v>999</v>
      </c>
      <c r="D328" s="10" t="s">
        <v>34</v>
      </c>
      <c r="E328" s="10" t="s">
        <v>1414</v>
      </c>
      <c r="F328" s="10" t="s">
        <v>1415</v>
      </c>
      <c r="G328" s="10" t="s">
        <v>430</v>
      </c>
      <c r="H328" s="16">
        <v>5</v>
      </c>
      <c r="I328" s="16" t="s">
        <v>87</v>
      </c>
      <c r="J328" s="16">
        <v>5</v>
      </c>
      <c r="K328" s="24"/>
      <c r="L328" s="24">
        <v>51</v>
      </c>
      <c r="M328" s="10" t="s">
        <v>1416</v>
      </c>
      <c r="N328" s="10" t="s">
        <v>1417</v>
      </c>
      <c r="O328" s="26">
        <v>43891</v>
      </c>
      <c r="P328" s="26">
        <v>44052</v>
      </c>
      <c r="Q328" s="10" t="s">
        <v>426</v>
      </c>
      <c r="R328" s="10" t="s">
        <v>426</v>
      </c>
      <c r="S328" s="42"/>
      <c r="T328" s="42"/>
      <c r="U328" s="42" t="s">
        <v>28</v>
      </c>
      <c r="V328" s="76"/>
    </row>
    <row r="329" ht="49" customHeight="1" spans="1:22">
      <c r="A329" s="10">
        <v>11</v>
      </c>
      <c r="B329" s="10" t="s">
        <v>1418</v>
      </c>
      <c r="C329" s="10" t="s">
        <v>999</v>
      </c>
      <c r="D329" s="10" t="s">
        <v>34</v>
      </c>
      <c r="E329" s="10" t="s">
        <v>1419</v>
      </c>
      <c r="F329" s="10" t="s">
        <v>175</v>
      </c>
      <c r="G329" s="10" t="s">
        <v>599</v>
      </c>
      <c r="H329" s="16">
        <v>10.8</v>
      </c>
      <c r="I329" s="16" t="s">
        <v>87</v>
      </c>
      <c r="J329" s="16">
        <v>10.8</v>
      </c>
      <c r="K329" s="24"/>
      <c r="L329" s="24">
        <v>42</v>
      </c>
      <c r="M329" s="10" t="s">
        <v>1420</v>
      </c>
      <c r="N329" s="10" t="s">
        <v>1421</v>
      </c>
      <c r="O329" s="26">
        <v>43891</v>
      </c>
      <c r="P329" s="26">
        <v>44053</v>
      </c>
      <c r="Q329" s="10" t="s">
        <v>426</v>
      </c>
      <c r="R329" s="10" t="s">
        <v>426</v>
      </c>
      <c r="S329" s="42"/>
      <c r="T329" s="42"/>
      <c r="U329" s="42" t="s">
        <v>28</v>
      </c>
      <c r="V329" s="76"/>
    </row>
    <row r="330" ht="49" customHeight="1" spans="1:22">
      <c r="A330" s="10">
        <v>12</v>
      </c>
      <c r="B330" s="10" t="s">
        <v>1422</v>
      </c>
      <c r="C330" s="10" t="s">
        <v>999</v>
      </c>
      <c r="D330" s="10" t="s">
        <v>34</v>
      </c>
      <c r="E330" s="10" t="s">
        <v>1423</v>
      </c>
      <c r="F330" s="10" t="s">
        <v>1424</v>
      </c>
      <c r="G330" s="10" t="s">
        <v>448</v>
      </c>
      <c r="H330" s="16">
        <v>3</v>
      </c>
      <c r="I330" s="16" t="s">
        <v>87</v>
      </c>
      <c r="J330" s="16">
        <v>3</v>
      </c>
      <c r="K330" s="24"/>
      <c r="L330" s="24">
        <v>7</v>
      </c>
      <c r="M330" s="10" t="s">
        <v>1425</v>
      </c>
      <c r="N330" s="10" t="s">
        <v>1426</v>
      </c>
      <c r="O330" s="26">
        <v>43831</v>
      </c>
      <c r="P330" s="26">
        <v>44054</v>
      </c>
      <c r="Q330" s="10" t="s">
        <v>426</v>
      </c>
      <c r="R330" s="10" t="s">
        <v>426</v>
      </c>
      <c r="S330" s="42"/>
      <c r="T330" s="42"/>
      <c r="U330" s="42" t="s">
        <v>28</v>
      </c>
      <c r="V330" s="76"/>
    </row>
    <row r="331" ht="49" customHeight="1" spans="1:22">
      <c r="A331" s="10">
        <v>13</v>
      </c>
      <c r="B331" s="10" t="s">
        <v>1427</v>
      </c>
      <c r="C331" s="10" t="s">
        <v>999</v>
      </c>
      <c r="D331" s="10" t="s">
        <v>34</v>
      </c>
      <c r="E331" s="10" t="s">
        <v>1428</v>
      </c>
      <c r="F331" s="10" t="s">
        <v>1429</v>
      </c>
      <c r="G331" s="10" t="s">
        <v>528</v>
      </c>
      <c r="H331" s="16">
        <v>10</v>
      </c>
      <c r="I331" s="16" t="s">
        <v>87</v>
      </c>
      <c r="J331" s="16">
        <v>10</v>
      </c>
      <c r="K331" s="24"/>
      <c r="L331" s="24">
        <v>122</v>
      </c>
      <c r="M331" s="10" t="s">
        <v>1430</v>
      </c>
      <c r="N331" s="10" t="s">
        <v>1431</v>
      </c>
      <c r="O331" s="26">
        <v>43891</v>
      </c>
      <c r="P331" s="26">
        <v>44055</v>
      </c>
      <c r="Q331" s="10" t="s">
        <v>426</v>
      </c>
      <c r="R331" s="10" t="s">
        <v>426</v>
      </c>
      <c r="S331" s="42"/>
      <c r="T331" s="42"/>
      <c r="U331" s="42" t="s">
        <v>28</v>
      </c>
      <c r="V331" s="76"/>
    </row>
    <row r="332" ht="49" customHeight="1" spans="1:22">
      <c r="A332" s="10">
        <v>14</v>
      </c>
      <c r="B332" s="10" t="s">
        <v>1432</v>
      </c>
      <c r="C332" s="10" t="s">
        <v>999</v>
      </c>
      <c r="D332" s="10" t="s">
        <v>34</v>
      </c>
      <c r="E332" s="10" t="s">
        <v>1433</v>
      </c>
      <c r="F332" s="10" t="s">
        <v>447</v>
      </c>
      <c r="G332" s="10" t="s">
        <v>1434</v>
      </c>
      <c r="H332" s="16">
        <v>14</v>
      </c>
      <c r="I332" s="16" t="s">
        <v>87</v>
      </c>
      <c r="J332" s="16">
        <v>14</v>
      </c>
      <c r="K332" s="24"/>
      <c r="L332" s="24">
        <v>332</v>
      </c>
      <c r="M332" s="10" t="s">
        <v>1435</v>
      </c>
      <c r="N332" s="10" t="s">
        <v>1436</v>
      </c>
      <c r="O332" s="26">
        <v>43891</v>
      </c>
      <c r="P332" s="26">
        <v>44056</v>
      </c>
      <c r="Q332" s="10" t="s">
        <v>426</v>
      </c>
      <c r="R332" s="10" t="s">
        <v>426</v>
      </c>
      <c r="S332" s="42"/>
      <c r="T332" s="42"/>
      <c r="U332" s="42" t="s">
        <v>28</v>
      </c>
      <c r="V332" s="76"/>
    </row>
    <row r="333" ht="48" customHeight="1" spans="1:22">
      <c r="A333" s="10">
        <v>15</v>
      </c>
      <c r="B333" s="10" t="s">
        <v>1437</v>
      </c>
      <c r="C333" s="10" t="s">
        <v>999</v>
      </c>
      <c r="D333" s="10" t="s">
        <v>34</v>
      </c>
      <c r="E333" s="10" t="s">
        <v>1438</v>
      </c>
      <c r="F333" s="10" t="s">
        <v>1201</v>
      </c>
      <c r="G333" s="10" t="s">
        <v>430</v>
      </c>
      <c r="H333" s="16">
        <v>5</v>
      </c>
      <c r="I333" s="16" t="s">
        <v>87</v>
      </c>
      <c r="J333" s="16">
        <v>5</v>
      </c>
      <c r="K333" s="24"/>
      <c r="L333" s="24">
        <v>748</v>
      </c>
      <c r="M333" s="10" t="s">
        <v>1439</v>
      </c>
      <c r="N333" s="10" t="s">
        <v>1440</v>
      </c>
      <c r="O333" s="26">
        <v>43831</v>
      </c>
      <c r="P333" s="26">
        <v>44057</v>
      </c>
      <c r="Q333" s="10" t="s">
        <v>426</v>
      </c>
      <c r="R333" s="10" t="s">
        <v>426</v>
      </c>
      <c r="S333" s="42"/>
      <c r="T333" s="42"/>
      <c r="U333" s="42" t="s">
        <v>28</v>
      </c>
      <c r="V333" s="76"/>
    </row>
    <row r="334" ht="48" customHeight="1" spans="1:22">
      <c r="A334" s="10">
        <v>16</v>
      </c>
      <c r="B334" s="10" t="s">
        <v>1441</v>
      </c>
      <c r="C334" s="10" t="s">
        <v>999</v>
      </c>
      <c r="D334" s="10" t="s">
        <v>34</v>
      </c>
      <c r="E334" s="10" t="s">
        <v>1442</v>
      </c>
      <c r="F334" s="10" t="s">
        <v>1101</v>
      </c>
      <c r="G334" s="10" t="s">
        <v>616</v>
      </c>
      <c r="H334" s="16">
        <v>9</v>
      </c>
      <c r="I334" s="16" t="s">
        <v>87</v>
      </c>
      <c r="J334" s="16">
        <v>9</v>
      </c>
      <c r="K334" s="24"/>
      <c r="L334" s="24">
        <v>456</v>
      </c>
      <c r="M334" s="10" t="s">
        <v>1443</v>
      </c>
      <c r="N334" s="10" t="s">
        <v>1444</v>
      </c>
      <c r="O334" s="26">
        <v>43831</v>
      </c>
      <c r="P334" s="26">
        <v>44058</v>
      </c>
      <c r="Q334" s="10" t="s">
        <v>426</v>
      </c>
      <c r="R334" s="10" t="s">
        <v>426</v>
      </c>
      <c r="S334" s="42"/>
      <c r="T334" s="42"/>
      <c r="U334" s="42" t="s">
        <v>28</v>
      </c>
      <c r="V334" s="76"/>
    </row>
    <row r="335" s="1" customFormat="1" ht="48" customHeight="1" spans="1:22">
      <c r="A335" s="10">
        <v>17</v>
      </c>
      <c r="B335" s="10" t="s">
        <v>1445</v>
      </c>
      <c r="C335" s="10" t="s">
        <v>999</v>
      </c>
      <c r="D335" s="10" t="s">
        <v>34</v>
      </c>
      <c r="E335" s="10" t="s">
        <v>1446</v>
      </c>
      <c r="F335" s="10" t="s">
        <v>1201</v>
      </c>
      <c r="G335" s="10" t="s">
        <v>436</v>
      </c>
      <c r="H335" s="109">
        <v>15</v>
      </c>
      <c r="I335" s="16" t="s">
        <v>87</v>
      </c>
      <c r="J335" s="10">
        <v>15</v>
      </c>
      <c r="K335" s="24"/>
      <c r="L335" s="24">
        <v>770</v>
      </c>
      <c r="M335" s="10" t="s">
        <v>1447</v>
      </c>
      <c r="N335" s="10" t="s">
        <v>1448</v>
      </c>
      <c r="O335" s="26">
        <v>43892</v>
      </c>
      <c r="P335" s="26">
        <v>44059</v>
      </c>
      <c r="Q335" s="10" t="s">
        <v>426</v>
      </c>
      <c r="R335" s="10" t="s">
        <v>426</v>
      </c>
      <c r="S335" s="42"/>
      <c r="T335" s="42"/>
      <c r="U335" s="42" t="s">
        <v>28</v>
      </c>
      <c r="V335" s="76"/>
    </row>
    <row r="336" ht="48" customHeight="1" spans="1:22">
      <c r="A336" s="10">
        <v>18</v>
      </c>
      <c r="B336" s="10" t="s">
        <v>1449</v>
      </c>
      <c r="C336" s="10" t="s">
        <v>999</v>
      </c>
      <c r="D336" s="10" t="s">
        <v>34</v>
      </c>
      <c r="E336" s="10" t="s">
        <v>1450</v>
      </c>
      <c r="F336" s="10" t="s">
        <v>1268</v>
      </c>
      <c r="G336" s="10" t="s">
        <v>436</v>
      </c>
      <c r="H336" s="16">
        <v>15</v>
      </c>
      <c r="I336" s="16" t="s">
        <v>87</v>
      </c>
      <c r="J336" s="16">
        <v>15</v>
      </c>
      <c r="K336" s="24"/>
      <c r="L336" s="24">
        <v>197</v>
      </c>
      <c r="M336" s="10" t="s">
        <v>1451</v>
      </c>
      <c r="N336" s="10" t="s">
        <v>1452</v>
      </c>
      <c r="O336" s="26">
        <v>43891</v>
      </c>
      <c r="P336" s="26">
        <v>44060</v>
      </c>
      <c r="Q336" s="10" t="s">
        <v>426</v>
      </c>
      <c r="R336" s="10" t="s">
        <v>426</v>
      </c>
      <c r="S336" s="42"/>
      <c r="T336" s="42"/>
      <c r="U336" s="42" t="s">
        <v>28</v>
      </c>
      <c r="V336" s="76"/>
    </row>
    <row r="337" ht="48" customHeight="1" spans="1:22">
      <c r="A337" s="10">
        <v>19</v>
      </c>
      <c r="B337" s="16" t="s">
        <v>1453</v>
      </c>
      <c r="C337" s="10" t="s">
        <v>999</v>
      </c>
      <c r="D337" s="10" t="s">
        <v>34</v>
      </c>
      <c r="E337" s="16" t="s">
        <v>1454</v>
      </c>
      <c r="F337" s="16" t="s">
        <v>1455</v>
      </c>
      <c r="G337" s="10" t="s">
        <v>436</v>
      </c>
      <c r="H337" s="16">
        <v>15</v>
      </c>
      <c r="I337" s="16" t="s">
        <v>87</v>
      </c>
      <c r="J337" s="16">
        <v>15</v>
      </c>
      <c r="K337" s="24"/>
      <c r="L337" s="24">
        <v>140</v>
      </c>
      <c r="M337" s="10" t="s">
        <v>1456</v>
      </c>
      <c r="N337" s="10" t="s">
        <v>1457</v>
      </c>
      <c r="O337" s="60" t="s">
        <v>424</v>
      </c>
      <c r="P337" s="60" t="s">
        <v>425</v>
      </c>
      <c r="Q337" s="10" t="s">
        <v>426</v>
      </c>
      <c r="R337" s="10" t="s">
        <v>426</v>
      </c>
      <c r="S337" s="42"/>
      <c r="T337" s="42"/>
      <c r="U337" s="42" t="s">
        <v>28</v>
      </c>
      <c r="V337" s="76"/>
    </row>
    <row r="338" ht="48" customHeight="1" spans="1:22">
      <c r="A338" s="10">
        <v>20</v>
      </c>
      <c r="B338" s="10" t="s">
        <v>1458</v>
      </c>
      <c r="C338" s="10" t="s">
        <v>999</v>
      </c>
      <c r="D338" s="10" t="s">
        <v>34</v>
      </c>
      <c r="E338" s="10" t="s">
        <v>1459</v>
      </c>
      <c r="F338" s="10" t="s">
        <v>212</v>
      </c>
      <c r="G338" s="10" t="s">
        <v>442</v>
      </c>
      <c r="H338" s="16">
        <v>7</v>
      </c>
      <c r="I338" s="16" t="s">
        <v>87</v>
      </c>
      <c r="J338" s="16">
        <v>7</v>
      </c>
      <c r="K338" s="24"/>
      <c r="L338" s="24">
        <v>200</v>
      </c>
      <c r="M338" s="10" t="s">
        <v>1460</v>
      </c>
      <c r="N338" s="10" t="s">
        <v>1461</v>
      </c>
      <c r="O338" s="60" t="s">
        <v>424</v>
      </c>
      <c r="P338" s="60" t="s">
        <v>425</v>
      </c>
      <c r="Q338" s="10" t="s">
        <v>426</v>
      </c>
      <c r="R338" s="10" t="s">
        <v>426</v>
      </c>
      <c r="S338" s="42"/>
      <c r="T338" s="42"/>
      <c r="U338" s="42" t="s">
        <v>28</v>
      </c>
      <c r="V338" s="76"/>
    </row>
    <row r="339" ht="48" customHeight="1" spans="1:22">
      <c r="A339" s="10">
        <v>21</v>
      </c>
      <c r="B339" s="10" t="s">
        <v>1462</v>
      </c>
      <c r="C339" s="10" t="s">
        <v>999</v>
      </c>
      <c r="D339" s="10" t="s">
        <v>34</v>
      </c>
      <c r="E339" s="10" t="s">
        <v>1463</v>
      </c>
      <c r="F339" s="10" t="s">
        <v>553</v>
      </c>
      <c r="G339" s="10" t="s">
        <v>503</v>
      </c>
      <c r="H339" s="16">
        <v>25</v>
      </c>
      <c r="I339" s="16" t="s">
        <v>87</v>
      </c>
      <c r="J339" s="16">
        <v>25</v>
      </c>
      <c r="K339" s="24"/>
      <c r="L339" s="24">
        <v>86</v>
      </c>
      <c r="M339" s="10" t="s">
        <v>1464</v>
      </c>
      <c r="N339" s="10" t="s">
        <v>1465</v>
      </c>
      <c r="O339" s="60" t="s">
        <v>424</v>
      </c>
      <c r="P339" s="60" t="s">
        <v>425</v>
      </c>
      <c r="Q339" s="10" t="s">
        <v>426</v>
      </c>
      <c r="R339" s="10" t="s">
        <v>426</v>
      </c>
      <c r="S339" s="42"/>
      <c r="T339" s="42"/>
      <c r="U339" s="42" t="s">
        <v>28</v>
      </c>
      <c r="V339" s="76"/>
    </row>
    <row r="340" ht="52" customHeight="1" spans="1:22">
      <c r="A340" s="10">
        <v>22</v>
      </c>
      <c r="B340" s="10" t="s">
        <v>1466</v>
      </c>
      <c r="C340" s="10" t="s">
        <v>999</v>
      </c>
      <c r="D340" s="10" t="s">
        <v>34</v>
      </c>
      <c r="E340" s="10" t="s">
        <v>1467</v>
      </c>
      <c r="F340" s="10" t="s">
        <v>1468</v>
      </c>
      <c r="G340" s="10" t="s">
        <v>1469</v>
      </c>
      <c r="H340" s="16">
        <v>35</v>
      </c>
      <c r="I340" s="16" t="s">
        <v>87</v>
      </c>
      <c r="J340" s="16">
        <v>35</v>
      </c>
      <c r="K340" s="24"/>
      <c r="L340" s="24">
        <v>3412</v>
      </c>
      <c r="M340" s="10" t="s">
        <v>1470</v>
      </c>
      <c r="N340" s="10" t="s">
        <v>1471</v>
      </c>
      <c r="O340" s="60" t="s">
        <v>424</v>
      </c>
      <c r="P340" s="60" t="s">
        <v>425</v>
      </c>
      <c r="Q340" s="10" t="s">
        <v>426</v>
      </c>
      <c r="R340" s="10" t="s">
        <v>426</v>
      </c>
      <c r="S340" s="42"/>
      <c r="T340" s="42"/>
      <c r="U340" s="76" t="s">
        <v>524</v>
      </c>
      <c r="V340" s="76"/>
    </row>
    <row r="341" ht="52" customHeight="1" spans="1:22">
      <c r="A341" s="10">
        <v>23</v>
      </c>
      <c r="B341" s="10" t="s">
        <v>1472</v>
      </c>
      <c r="C341" s="10" t="s">
        <v>999</v>
      </c>
      <c r="D341" s="10" t="s">
        <v>34</v>
      </c>
      <c r="E341" s="10" t="s">
        <v>1473</v>
      </c>
      <c r="F341" s="10" t="s">
        <v>1474</v>
      </c>
      <c r="G341" s="10" t="s">
        <v>1475</v>
      </c>
      <c r="H341" s="16">
        <v>70</v>
      </c>
      <c r="I341" s="16" t="s">
        <v>87</v>
      </c>
      <c r="J341" s="16">
        <v>70</v>
      </c>
      <c r="K341" s="24"/>
      <c r="L341" s="24">
        <v>2745</v>
      </c>
      <c r="M341" s="10" t="s">
        <v>1476</v>
      </c>
      <c r="N341" s="10" t="s">
        <v>1477</v>
      </c>
      <c r="O341" s="10" t="s">
        <v>424</v>
      </c>
      <c r="P341" s="60" t="s">
        <v>425</v>
      </c>
      <c r="Q341" s="10" t="s">
        <v>426</v>
      </c>
      <c r="R341" s="10" t="s">
        <v>426</v>
      </c>
      <c r="S341" s="42"/>
      <c r="T341" s="42"/>
      <c r="U341" s="76" t="s">
        <v>524</v>
      </c>
      <c r="V341" s="76" t="s">
        <v>1478</v>
      </c>
    </row>
    <row r="342" ht="52" customHeight="1" spans="1:22">
      <c r="A342" s="10">
        <v>24</v>
      </c>
      <c r="B342" s="10" t="s">
        <v>1479</v>
      </c>
      <c r="C342" s="10" t="s">
        <v>999</v>
      </c>
      <c r="D342" s="10" t="s">
        <v>34</v>
      </c>
      <c r="E342" s="10" t="s">
        <v>1480</v>
      </c>
      <c r="F342" s="10" t="s">
        <v>615</v>
      </c>
      <c r="G342" s="10" t="s">
        <v>1481</v>
      </c>
      <c r="H342" s="16">
        <v>44</v>
      </c>
      <c r="I342" s="16" t="s">
        <v>87</v>
      </c>
      <c r="J342" s="16">
        <v>44</v>
      </c>
      <c r="K342" s="24"/>
      <c r="L342" s="24">
        <v>124</v>
      </c>
      <c r="M342" s="10" t="s">
        <v>1398</v>
      </c>
      <c r="N342" s="10" t="s">
        <v>1399</v>
      </c>
      <c r="O342" s="60" t="s">
        <v>424</v>
      </c>
      <c r="P342" s="60" t="s">
        <v>425</v>
      </c>
      <c r="Q342" s="10" t="s">
        <v>426</v>
      </c>
      <c r="R342" s="10" t="s">
        <v>426</v>
      </c>
      <c r="S342" s="42"/>
      <c r="T342" s="42"/>
      <c r="U342" s="76" t="s">
        <v>524</v>
      </c>
      <c r="V342" s="76"/>
    </row>
    <row r="343" ht="52" customHeight="1" spans="1:22">
      <c r="A343" s="10">
        <v>25</v>
      </c>
      <c r="B343" s="10" t="s">
        <v>1482</v>
      </c>
      <c r="C343" s="10" t="s">
        <v>999</v>
      </c>
      <c r="D343" s="10" t="s">
        <v>34</v>
      </c>
      <c r="E343" s="10" t="s">
        <v>1483</v>
      </c>
      <c r="F343" s="10" t="s">
        <v>610</v>
      </c>
      <c r="G343" s="10" t="s">
        <v>454</v>
      </c>
      <c r="H343" s="16">
        <v>28</v>
      </c>
      <c r="I343" s="16" t="s">
        <v>87</v>
      </c>
      <c r="J343" s="16">
        <v>28</v>
      </c>
      <c r="K343" s="24"/>
      <c r="L343" s="24">
        <v>405</v>
      </c>
      <c r="M343" s="10" t="s">
        <v>1484</v>
      </c>
      <c r="N343" s="10" t="s">
        <v>1485</v>
      </c>
      <c r="O343" s="60" t="s">
        <v>424</v>
      </c>
      <c r="P343" s="60" t="s">
        <v>425</v>
      </c>
      <c r="Q343" s="10" t="s">
        <v>426</v>
      </c>
      <c r="R343" s="10" t="s">
        <v>426</v>
      </c>
      <c r="S343" s="42"/>
      <c r="T343" s="42"/>
      <c r="U343" s="42" t="s">
        <v>28</v>
      </c>
      <c r="V343" s="76"/>
    </row>
    <row r="344" ht="52" customHeight="1" spans="1:22">
      <c r="A344" s="10">
        <v>26</v>
      </c>
      <c r="B344" s="10" t="s">
        <v>1486</v>
      </c>
      <c r="C344" s="10" t="s">
        <v>999</v>
      </c>
      <c r="D344" s="10" t="s">
        <v>34</v>
      </c>
      <c r="E344" s="10" t="s">
        <v>1487</v>
      </c>
      <c r="F344" s="10" t="s">
        <v>1488</v>
      </c>
      <c r="G344" s="10" t="s">
        <v>1489</v>
      </c>
      <c r="H344" s="16">
        <v>6.3</v>
      </c>
      <c r="I344" s="16" t="s">
        <v>87</v>
      </c>
      <c r="J344" s="16">
        <v>6.3</v>
      </c>
      <c r="K344" s="24"/>
      <c r="L344" s="24">
        <v>293</v>
      </c>
      <c r="M344" s="10" t="s">
        <v>1490</v>
      </c>
      <c r="N344" s="10" t="s">
        <v>1491</v>
      </c>
      <c r="O344" s="60" t="s">
        <v>424</v>
      </c>
      <c r="P344" s="60" t="s">
        <v>425</v>
      </c>
      <c r="Q344" s="10" t="s">
        <v>426</v>
      </c>
      <c r="R344" s="10" t="s">
        <v>426</v>
      </c>
      <c r="S344" s="42"/>
      <c r="T344" s="42"/>
      <c r="U344" s="42" t="s">
        <v>28</v>
      </c>
      <c r="V344" s="76"/>
    </row>
    <row r="345" ht="52" customHeight="1" spans="1:22">
      <c r="A345" s="10">
        <v>27</v>
      </c>
      <c r="B345" s="10" t="s">
        <v>1492</v>
      </c>
      <c r="C345" s="10" t="s">
        <v>999</v>
      </c>
      <c r="D345" s="10" t="s">
        <v>34</v>
      </c>
      <c r="E345" s="10" t="s">
        <v>1493</v>
      </c>
      <c r="F345" s="10" t="s">
        <v>1494</v>
      </c>
      <c r="G345" s="10" t="s">
        <v>725</v>
      </c>
      <c r="H345" s="16">
        <v>20</v>
      </c>
      <c r="I345" s="16" t="s">
        <v>87</v>
      </c>
      <c r="J345" s="16">
        <v>20</v>
      </c>
      <c r="K345" s="24"/>
      <c r="L345" s="24">
        <v>88</v>
      </c>
      <c r="M345" s="10" t="s">
        <v>1495</v>
      </c>
      <c r="N345" s="10" t="s">
        <v>1496</v>
      </c>
      <c r="O345" s="60" t="s">
        <v>424</v>
      </c>
      <c r="P345" s="60" t="s">
        <v>425</v>
      </c>
      <c r="Q345" s="10" t="s">
        <v>426</v>
      </c>
      <c r="R345" s="10" t="s">
        <v>426</v>
      </c>
      <c r="S345" s="42"/>
      <c r="T345" s="42"/>
      <c r="U345" s="42" t="s">
        <v>28</v>
      </c>
      <c r="V345" s="76"/>
    </row>
    <row r="346" ht="52" customHeight="1" spans="1:22">
      <c r="A346" s="10">
        <v>28</v>
      </c>
      <c r="B346" s="10" t="s">
        <v>1497</v>
      </c>
      <c r="C346" s="10" t="s">
        <v>999</v>
      </c>
      <c r="D346" s="10" t="s">
        <v>34</v>
      </c>
      <c r="E346" s="10" t="s">
        <v>1498</v>
      </c>
      <c r="F346" s="10" t="s">
        <v>877</v>
      </c>
      <c r="G346" s="24" t="s">
        <v>1499</v>
      </c>
      <c r="H346" s="16">
        <v>45</v>
      </c>
      <c r="I346" s="16" t="s">
        <v>87</v>
      </c>
      <c r="J346" s="16">
        <v>45</v>
      </c>
      <c r="K346" s="24"/>
      <c r="L346" s="24">
        <v>159</v>
      </c>
      <c r="M346" s="10" t="s">
        <v>1500</v>
      </c>
      <c r="N346" s="10" t="s">
        <v>1501</v>
      </c>
      <c r="O346" s="60" t="s">
        <v>424</v>
      </c>
      <c r="P346" s="60" t="s">
        <v>425</v>
      </c>
      <c r="Q346" s="10" t="s">
        <v>426</v>
      </c>
      <c r="R346" s="10" t="s">
        <v>426</v>
      </c>
      <c r="S346" s="42" t="s">
        <v>26</v>
      </c>
      <c r="T346" s="42"/>
      <c r="U346" s="42"/>
      <c r="V346" s="76" t="s">
        <v>1502</v>
      </c>
    </row>
    <row r="347" ht="52" customHeight="1" spans="1:22">
      <c r="A347" s="10">
        <v>29</v>
      </c>
      <c r="B347" s="10" t="s">
        <v>1503</v>
      </c>
      <c r="C347" s="10" t="s">
        <v>999</v>
      </c>
      <c r="D347" s="10" t="s">
        <v>34</v>
      </c>
      <c r="E347" s="10" t="s">
        <v>1504</v>
      </c>
      <c r="F347" s="10" t="s">
        <v>1505</v>
      </c>
      <c r="G347" s="10" t="s">
        <v>1506</v>
      </c>
      <c r="H347" s="16">
        <v>6.5</v>
      </c>
      <c r="I347" s="16" t="s">
        <v>87</v>
      </c>
      <c r="J347" s="16">
        <v>6.5</v>
      </c>
      <c r="K347" s="24"/>
      <c r="L347" s="24">
        <v>15</v>
      </c>
      <c r="M347" s="10" t="s">
        <v>1507</v>
      </c>
      <c r="N347" s="10" t="s">
        <v>1508</v>
      </c>
      <c r="O347" s="60" t="s">
        <v>424</v>
      </c>
      <c r="P347" s="60" t="s">
        <v>425</v>
      </c>
      <c r="Q347" s="10" t="s">
        <v>426</v>
      </c>
      <c r="R347" s="10" t="s">
        <v>426</v>
      </c>
      <c r="S347" s="42"/>
      <c r="T347" s="42"/>
      <c r="U347" s="42" t="s">
        <v>28</v>
      </c>
      <c r="V347" s="76"/>
    </row>
    <row r="348" s="1" customFormat="1" ht="52" customHeight="1" spans="1:22">
      <c r="A348" s="10">
        <v>30</v>
      </c>
      <c r="B348" s="10" t="s">
        <v>1509</v>
      </c>
      <c r="C348" s="10" t="s">
        <v>999</v>
      </c>
      <c r="D348" s="10" t="s">
        <v>34</v>
      </c>
      <c r="E348" s="10" t="s">
        <v>1510</v>
      </c>
      <c r="F348" s="10" t="s">
        <v>1511</v>
      </c>
      <c r="G348" s="10" t="s">
        <v>1512</v>
      </c>
      <c r="H348" s="16">
        <v>11.5</v>
      </c>
      <c r="I348" s="16" t="s">
        <v>87</v>
      </c>
      <c r="J348" s="16">
        <v>11.5</v>
      </c>
      <c r="K348" s="24"/>
      <c r="L348" s="24">
        <v>76</v>
      </c>
      <c r="M348" s="10" t="s">
        <v>1513</v>
      </c>
      <c r="N348" s="10" t="s">
        <v>1514</v>
      </c>
      <c r="O348" s="60" t="s">
        <v>424</v>
      </c>
      <c r="P348" s="60" t="s">
        <v>425</v>
      </c>
      <c r="Q348" s="10" t="s">
        <v>426</v>
      </c>
      <c r="R348" s="10" t="s">
        <v>426</v>
      </c>
      <c r="S348" s="42"/>
      <c r="T348" s="42"/>
      <c r="U348" s="42" t="s">
        <v>28</v>
      </c>
      <c r="V348" s="76" t="s">
        <v>1515</v>
      </c>
    </row>
    <row r="349" ht="52" customHeight="1" spans="1:22">
      <c r="A349" s="10">
        <v>31</v>
      </c>
      <c r="B349" s="10" t="s">
        <v>1516</v>
      </c>
      <c r="C349" s="10" t="s">
        <v>999</v>
      </c>
      <c r="D349" s="10" t="s">
        <v>34</v>
      </c>
      <c r="E349" s="10" t="s">
        <v>1517</v>
      </c>
      <c r="F349" s="10" t="s">
        <v>1518</v>
      </c>
      <c r="G349" s="10" t="s">
        <v>528</v>
      </c>
      <c r="H349" s="16">
        <v>10</v>
      </c>
      <c r="I349" s="16" t="s">
        <v>87</v>
      </c>
      <c r="J349" s="16">
        <v>10</v>
      </c>
      <c r="K349" s="24"/>
      <c r="L349" s="24">
        <v>148</v>
      </c>
      <c r="M349" s="24" t="s">
        <v>1519</v>
      </c>
      <c r="N349" s="24" t="s">
        <v>1520</v>
      </c>
      <c r="O349" s="60" t="s">
        <v>424</v>
      </c>
      <c r="P349" s="60" t="s">
        <v>425</v>
      </c>
      <c r="Q349" s="10" t="s">
        <v>426</v>
      </c>
      <c r="R349" s="10" t="s">
        <v>426</v>
      </c>
      <c r="S349" s="42"/>
      <c r="T349" s="42"/>
      <c r="U349" s="42" t="s">
        <v>28</v>
      </c>
      <c r="V349" s="76"/>
    </row>
    <row r="350" ht="52" customHeight="1" spans="1:22">
      <c r="A350" s="10">
        <v>32</v>
      </c>
      <c r="B350" s="10" t="s">
        <v>1521</v>
      </c>
      <c r="C350" s="10" t="s">
        <v>999</v>
      </c>
      <c r="D350" s="10" t="s">
        <v>34</v>
      </c>
      <c r="E350" s="10" t="s">
        <v>1522</v>
      </c>
      <c r="F350" s="10" t="s">
        <v>558</v>
      </c>
      <c r="G350" s="10" t="s">
        <v>430</v>
      </c>
      <c r="H350" s="16">
        <v>5</v>
      </c>
      <c r="I350" s="16" t="s">
        <v>87</v>
      </c>
      <c r="J350" s="16">
        <v>5</v>
      </c>
      <c r="K350" s="24"/>
      <c r="L350" s="24">
        <v>80</v>
      </c>
      <c r="M350" s="10" t="s">
        <v>1523</v>
      </c>
      <c r="N350" s="10" t="s">
        <v>1524</v>
      </c>
      <c r="O350" s="10" t="s">
        <v>424</v>
      </c>
      <c r="P350" s="60" t="s">
        <v>425</v>
      </c>
      <c r="Q350" s="10" t="s">
        <v>426</v>
      </c>
      <c r="R350" s="10" t="s">
        <v>426</v>
      </c>
      <c r="S350" s="42"/>
      <c r="T350" s="42"/>
      <c r="U350" s="42" t="s">
        <v>28</v>
      </c>
      <c r="V350" s="76"/>
    </row>
    <row r="351" ht="52" customHeight="1" spans="1:22">
      <c r="A351" s="10">
        <v>33</v>
      </c>
      <c r="B351" s="10" t="s">
        <v>1525</v>
      </c>
      <c r="C351" s="10" t="s">
        <v>999</v>
      </c>
      <c r="D351" s="10" t="s">
        <v>34</v>
      </c>
      <c r="E351" s="10" t="s">
        <v>1526</v>
      </c>
      <c r="F351" s="10" t="s">
        <v>1527</v>
      </c>
      <c r="G351" s="10" t="s">
        <v>1528</v>
      </c>
      <c r="H351" s="16">
        <v>52</v>
      </c>
      <c r="I351" s="16" t="s">
        <v>87</v>
      </c>
      <c r="J351" s="16">
        <v>52</v>
      </c>
      <c r="K351" s="24"/>
      <c r="L351" s="24">
        <v>168</v>
      </c>
      <c r="M351" s="10" t="s">
        <v>1529</v>
      </c>
      <c r="N351" s="10" t="s">
        <v>1530</v>
      </c>
      <c r="O351" s="10" t="s">
        <v>424</v>
      </c>
      <c r="P351" s="60" t="s">
        <v>425</v>
      </c>
      <c r="Q351" s="10" t="s">
        <v>426</v>
      </c>
      <c r="R351" s="10" t="s">
        <v>426</v>
      </c>
      <c r="S351" s="112" t="s">
        <v>26</v>
      </c>
      <c r="T351" s="42"/>
      <c r="U351" s="42"/>
      <c r="V351" s="76" t="s">
        <v>1531</v>
      </c>
    </row>
    <row r="352" ht="52" customHeight="1" spans="1:22">
      <c r="A352" s="10">
        <v>34</v>
      </c>
      <c r="B352" s="10" t="s">
        <v>1532</v>
      </c>
      <c r="C352" s="10" t="s">
        <v>999</v>
      </c>
      <c r="D352" s="10" t="s">
        <v>34</v>
      </c>
      <c r="E352" s="10" t="s">
        <v>1533</v>
      </c>
      <c r="F352" s="10" t="s">
        <v>1534</v>
      </c>
      <c r="G352" s="10" t="s">
        <v>430</v>
      </c>
      <c r="H352" s="16">
        <v>5</v>
      </c>
      <c r="I352" s="16" t="s">
        <v>87</v>
      </c>
      <c r="J352" s="16">
        <v>5</v>
      </c>
      <c r="K352" s="24"/>
      <c r="L352" s="24">
        <v>79</v>
      </c>
      <c r="M352" s="10" t="s">
        <v>1535</v>
      </c>
      <c r="N352" s="10" t="s">
        <v>1536</v>
      </c>
      <c r="O352" s="10" t="s">
        <v>424</v>
      </c>
      <c r="P352" s="60" t="s">
        <v>425</v>
      </c>
      <c r="Q352" s="10" t="s">
        <v>426</v>
      </c>
      <c r="R352" s="10" t="s">
        <v>426</v>
      </c>
      <c r="S352" s="42"/>
      <c r="T352" s="42"/>
      <c r="U352" s="42" t="s">
        <v>28</v>
      </c>
      <c r="V352" s="76"/>
    </row>
    <row r="353" ht="52" customHeight="1" spans="1:22">
      <c r="A353" s="10">
        <v>35</v>
      </c>
      <c r="B353" s="10" t="s">
        <v>1537</v>
      </c>
      <c r="C353" s="10" t="s">
        <v>999</v>
      </c>
      <c r="D353" s="10" t="s">
        <v>34</v>
      </c>
      <c r="E353" s="10" t="s">
        <v>1538</v>
      </c>
      <c r="F353" s="10" t="s">
        <v>1539</v>
      </c>
      <c r="G353" s="10" t="s">
        <v>436</v>
      </c>
      <c r="H353" s="16">
        <v>15</v>
      </c>
      <c r="I353" s="16" t="s">
        <v>87</v>
      </c>
      <c r="J353" s="16">
        <v>15</v>
      </c>
      <c r="K353" s="24"/>
      <c r="L353" s="24">
        <v>102</v>
      </c>
      <c r="M353" s="10" t="s">
        <v>1540</v>
      </c>
      <c r="N353" s="10" t="s">
        <v>1541</v>
      </c>
      <c r="O353" s="10" t="s">
        <v>424</v>
      </c>
      <c r="P353" s="60" t="s">
        <v>425</v>
      </c>
      <c r="Q353" s="10" t="s">
        <v>426</v>
      </c>
      <c r="R353" s="10" t="s">
        <v>426</v>
      </c>
      <c r="S353" s="42"/>
      <c r="T353" s="42"/>
      <c r="U353" s="42" t="s">
        <v>28</v>
      </c>
      <c r="V353" s="76"/>
    </row>
    <row r="354" ht="52" customHeight="1" spans="1:22">
      <c r="A354" s="10">
        <v>36</v>
      </c>
      <c r="B354" s="10" t="s">
        <v>1542</v>
      </c>
      <c r="C354" s="10" t="s">
        <v>999</v>
      </c>
      <c r="D354" s="10" t="s">
        <v>34</v>
      </c>
      <c r="E354" s="10" t="s">
        <v>1543</v>
      </c>
      <c r="F354" s="10" t="s">
        <v>1544</v>
      </c>
      <c r="G354" s="10" t="s">
        <v>448</v>
      </c>
      <c r="H354" s="16">
        <v>3</v>
      </c>
      <c r="I354" s="16" t="s">
        <v>87</v>
      </c>
      <c r="J354" s="16">
        <v>3</v>
      </c>
      <c r="K354" s="24"/>
      <c r="L354" s="24">
        <v>239</v>
      </c>
      <c r="M354" s="10" t="s">
        <v>1545</v>
      </c>
      <c r="N354" s="10" t="s">
        <v>1546</v>
      </c>
      <c r="O354" s="10" t="s">
        <v>424</v>
      </c>
      <c r="P354" s="60" t="s">
        <v>425</v>
      </c>
      <c r="Q354" s="10" t="s">
        <v>426</v>
      </c>
      <c r="R354" s="10" t="s">
        <v>426</v>
      </c>
      <c r="S354" s="42"/>
      <c r="T354" s="42"/>
      <c r="U354" s="42" t="s">
        <v>28</v>
      </c>
      <c r="V354" s="76"/>
    </row>
    <row r="355" ht="45" customHeight="1" spans="1:22">
      <c r="A355" s="10">
        <v>37</v>
      </c>
      <c r="B355" s="10" t="s">
        <v>1547</v>
      </c>
      <c r="C355" s="10" t="s">
        <v>999</v>
      </c>
      <c r="D355" s="10" t="s">
        <v>34</v>
      </c>
      <c r="E355" s="10" t="s">
        <v>1548</v>
      </c>
      <c r="F355" s="10" t="s">
        <v>1211</v>
      </c>
      <c r="G355" s="10" t="s">
        <v>570</v>
      </c>
      <c r="H355" s="16">
        <v>4</v>
      </c>
      <c r="I355" s="16" t="s">
        <v>87</v>
      </c>
      <c r="J355" s="16">
        <v>4</v>
      </c>
      <c r="K355" s="24"/>
      <c r="L355" s="24">
        <v>228</v>
      </c>
      <c r="M355" s="10" t="s">
        <v>1549</v>
      </c>
      <c r="N355" s="10" t="s">
        <v>1550</v>
      </c>
      <c r="O355" s="10" t="s">
        <v>424</v>
      </c>
      <c r="P355" s="60" t="s">
        <v>425</v>
      </c>
      <c r="Q355" s="10" t="s">
        <v>426</v>
      </c>
      <c r="R355" s="10" t="s">
        <v>426</v>
      </c>
      <c r="S355" s="42"/>
      <c r="T355" s="42"/>
      <c r="U355" s="42" t="s">
        <v>28</v>
      </c>
      <c r="V355" s="76"/>
    </row>
    <row r="356" ht="115" customHeight="1" spans="1:22">
      <c r="A356" s="10">
        <v>38</v>
      </c>
      <c r="B356" s="10" t="s">
        <v>1551</v>
      </c>
      <c r="C356" s="10" t="s">
        <v>999</v>
      </c>
      <c r="D356" s="10" t="s">
        <v>34</v>
      </c>
      <c r="E356" s="10" t="s">
        <v>1552</v>
      </c>
      <c r="F356" s="10" t="s">
        <v>1553</v>
      </c>
      <c r="G356" s="10" t="s">
        <v>1434</v>
      </c>
      <c r="H356" s="16">
        <v>14</v>
      </c>
      <c r="I356" s="16" t="s">
        <v>87</v>
      </c>
      <c r="J356" s="16">
        <v>14</v>
      </c>
      <c r="K356" s="24"/>
      <c r="L356" s="24">
        <v>225</v>
      </c>
      <c r="M356" s="10" t="s">
        <v>1554</v>
      </c>
      <c r="N356" s="10" t="s">
        <v>1555</v>
      </c>
      <c r="O356" s="10" t="s">
        <v>424</v>
      </c>
      <c r="P356" s="60" t="s">
        <v>425</v>
      </c>
      <c r="Q356" s="10" t="s">
        <v>426</v>
      </c>
      <c r="R356" s="10" t="s">
        <v>426</v>
      </c>
      <c r="S356" s="42"/>
      <c r="T356" s="42"/>
      <c r="U356" s="42" t="s">
        <v>28</v>
      </c>
      <c r="V356" s="76"/>
    </row>
    <row r="357" s="1" customFormat="1" ht="37" customHeight="1" spans="1:22">
      <c r="A357" s="9" t="s">
        <v>237</v>
      </c>
      <c r="B357" s="9" t="s">
        <v>1556</v>
      </c>
      <c r="C357" s="9"/>
      <c r="D357" s="9"/>
      <c r="E357" s="9"/>
      <c r="F357" s="9"/>
      <c r="G357" s="9"/>
      <c r="H357" s="14">
        <f>SUM(H358:H374)</f>
        <v>1673.2</v>
      </c>
      <c r="I357" s="14"/>
      <c r="J357" s="14">
        <f>SUM(J358:J374)</f>
        <v>1673.2</v>
      </c>
      <c r="K357" s="25"/>
      <c r="L357" s="25"/>
      <c r="M357" s="10"/>
      <c r="N357" s="10"/>
      <c r="O357" s="26"/>
      <c r="P357" s="26"/>
      <c r="Q357" s="10"/>
      <c r="R357" s="10"/>
      <c r="S357" s="42"/>
      <c r="T357" s="42"/>
      <c r="U357" s="42"/>
      <c r="V357" s="42"/>
    </row>
    <row r="358" s="1" customFormat="1" ht="66" customHeight="1" spans="1:22">
      <c r="A358" s="10">
        <v>1</v>
      </c>
      <c r="B358" s="10" t="s">
        <v>1556</v>
      </c>
      <c r="C358" s="10" t="s">
        <v>999</v>
      </c>
      <c r="D358" s="10" t="s">
        <v>34</v>
      </c>
      <c r="E358" s="10" t="s">
        <v>1557</v>
      </c>
      <c r="F358" s="10" t="s">
        <v>36</v>
      </c>
      <c r="G358" s="10" t="s">
        <v>1558</v>
      </c>
      <c r="H358" s="15">
        <v>209.4</v>
      </c>
      <c r="I358" s="16" t="s">
        <v>87</v>
      </c>
      <c r="J358" s="16">
        <v>209.4</v>
      </c>
      <c r="K358" s="24">
        <v>84</v>
      </c>
      <c r="L358" s="24"/>
      <c r="M358" s="10" t="s">
        <v>1559</v>
      </c>
      <c r="N358" s="10" t="s">
        <v>1560</v>
      </c>
      <c r="O358" s="26">
        <v>43862</v>
      </c>
      <c r="P358" s="26">
        <v>43983</v>
      </c>
      <c r="Q358" s="10" t="s">
        <v>1561</v>
      </c>
      <c r="R358" s="10" t="s">
        <v>1561</v>
      </c>
      <c r="S358" s="42"/>
      <c r="T358" s="42"/>
      <c r="U358" s="42" t="s">
        <v>28</v>
      </c>
      <c r="V358" s="42"/>
    </row>
    <row r="359" s="1" customFormat="1" ht="66" customHeight="1" spans="1:22">
      <c r="A359" s="10">
        <v>2</v>
      </c>
      <c r="B359" s="10" t="s">
        <v>1556</v>
      </c>
      <c r="C359" s="10" t="s">
        <v>999</v>
      </c>
      <c r="D359" s="10" t="s">
        <v>34</v>
      </c>
      <c r="E359" s="10" t="s">
        <v>1562</v>
      </c>
      <c r="F359" s="10" t="s">
        <v>264</v>
      </c>
      <c r="G359" s="10" t="s">
        <v>1558</v>
      </c>
      <c r="H359" s="15">
        <v>139.8</v>
      </c>
      <c r="I359" s="16" t="s">
        <v>87</v>
      </c>
      <c r="J359" s="16">
        <v>139.8</v>
      </c>
      <c r="K359" s="24">
        <v>55</v>
      </c>
      <c r="L359" s="24"/>
      <c r="M359" s="10" t="s">
        <v>1563</v>
      </c>
      <c r="N359" s="10" t="s">
        <v>1564</v>
      </c>
      <c r="O359" s="26">
        <v>43862</v>
      </c>
      <c r="P359" s="26">
        <v>43983</v>
      </c>
      <c r="Q359" s="10" t="s">
        <v>1561</v>
      </c>
      <c r="R359" s="10" t="s">
        <v>1561</v>
      </c>
      <c r="S359" s="42"/>
      <c r="T359" s="42"/>
      <c r="U359" s="42" t="s">
        <v>28</v>
      </c>
      <c r="V359" s="42"/>
    </row>
    <row r="360" s="1" customFormat="1" ht="66" customHeight="1" spans="1:22">
      <c r="A360" s="10">
        <v>3</v>
      </c>
      <c r="B360" s="10" t="s">
        <v>1556</v>
      </c>
      <c r="C360" s="10" t="s">
        <v>999</v>
      </c>
      <c r="D360" s="10" t="s">
        <v>34</v>
      </c>
      <c r="E360" s="10" t="s">
        <v>1565</v>
      </c>
      <c r="F360" s="10" t="s">
        <v>257</v>
      </c>
      <c r="G360" s="10" t="s">
        <v>1558</v>
      </c>
      <c r="H360" s="15">
        <v>144.5</v>
      </c>
      <c r="I360" s="16" t="s">
        <v>87</v>
      </c>
      <c r="J360" s="16">
        <v>144.5</v>
      </c>
      <c r="K360" s="24">
        <v>59</v>
      </c>
      <c r="L360" s="24"/>
      <c r="M360" s="10" t="s">
        <v>1566</v>
      </c>
      <c r="N360" s="10" t="s">
        <v>1567</v>
      </c>
      <c r="O360" s="26">
        <v>43862</v>
      </c>
      <c r="P360" s="26">
        <v>43983</v>
      </c>
      <c r="Q360" s="10" t="s">
        <v>1561</v>
      </c>
      <c r="R360" s="10" t="s">
        <v>1561</v>
      </c>
      <c r="S360" s="42"/>
      <c r="T360" s="42"/>
      <c r="U360" s="42" t="s">
        <v>28</v>
      </c>
      <c r="V360" s="42"/>
    </row>
    <row r="361" s="1" customFormat="1" ht="66" customHeight="1" spans="1:22">
      <c r="A361" s="10">
        <v>4</v>
      </c>
      <c r="B361" s="10" t="s">
        <v>1556</v>
      </c>
      <c r="C361" s="10" t="s">
        <v>999</v>
      </c>
      <c r="D361" s="10" t="s">
        <v>34</v>
      </c>
      <c r="E361" s="10" t="s">
        <v>1568</v>
      </c>
      <c r="F361" s="10" t="s">
        <v>331</v>
      </c>
      <c r="G361" s="10" t="s">
        <v>1558</v>
      </c>
      <c r="H361" s="15">
        <v>58.3</v>
      </c>
      <c r="I361" s="16" t="s">
        <v>87</v>
      </c>
      <c r="J361" s="16">
        <v>58.3</v>
      </c>
      <c r="K361" s="24">
        <v>25</v>
      </c>
      <c r="L361" s="24"/>
      <c r="M361" s="10" t="s">
        <v>1569</v>
      </c>
      <c r="N361" s="10" t="s">
        <v>1570</v>
      </c>
      <c r="O361" s="26">
        <v>43862</v>
      </c>
      <c r="P361" s="26">
        <v>43983</v>
      </c>
      <c r="Q361" s="10" t="s">
        <v>1561</v>
      </c>
      <c r="R361" s="10" t="s">
        <v>1561</v>
      </c>
      <c r="S361" s="42"/>
      <c r="T361" s="42"/>
      <c r="U361" s="42" t="s">
        <v>28</v>
      </c>
      <c r="V361" s="42"/>
    </row>
    <row r="362" s="1" customFormat="1" ht="66" customHeight="1" spans="1:22">
      <c r="A362" s="10">
        <v>5</v>
      </c>
      <c r="B362" s="10" t="s">
        <v>1556</v>
      </c>
      <c r="C362" s="10" t="s">
        <v>999</v>
      </c>
      <c r="D362" s="10" t="s">
        <v>34</v>
      </c>
      <c r="E362" s="10" t="s">
        <v>1571</v>
      </c>
      <c r="F362" s="10" t="s">
        <v>267</v>
      </c>
      <c r="G362" s="10" t="s">
        <v>1558</v>
      </c>
      <c r="H362" s="15">
        <v>115.3</v>
      </c>
      <c r="I362" s="16" t="s">
        <v>87</v>
      </c>
      <c r="J362" s="16">
        <v>115.3</v>
      </c>
      <c r="K362" s="24">
        <v>53</v>
      </c>
      <c r="L362" s="24"/>
      <c r="M362" s="10" t="s">
        <v>1572</v>
      </c>
      <c r="N362" s="10" t="s">
        <v>1573</v>
      </c>
      <c r="O362" s="26">
        <v>43862</v>
      </c>
      <c r="P362" s="26">
        <v>43983</v>
      </c>
      <c r="Q362" s="10" t="s">
        <v>1561</v>
      </c>
      <c r="R362" s="10" t="s">
        <v>1561</v>
      </c>
      <c r="S362" s="42"/>
      <c r="T362" s="42"/>
      <c r="U362" s="42" t="s">
        <v>28</v>
      </c>
      <c r="V362" s="42"/>
    </row>
    <row r="363" s="1" customFormat="1" ht="66" customHeight="1" spans="1:22">
      <c r="A363" s="10">
        <v>6</v>
      </c>
      <c r="B363" s="10" t="s">
        <v>1556</v>
      </c>
      <c r="C363" s="10" t="s">
        <v>999</v>
      </c>
      <c r="D363" s="10" t="s">
        <v>34</v>
      </c>
      <c r="E363" s="10" t="s">
        <v>1574</v>
      </c>
      <c r="F363" s="10" t="s">
        <v>288</v>
      </c>
      <c r="G363" s="10" t="s">
        <v>1558</v>
      </c>
      <c r="H363" s="15">
        <v>21.2</v>
      </c>
      <c r="I363" s="16" t="s">
        <v>87</v>
      </c>
      <c r="J363" s="16">
        <v>21.2</v>
      </c>
      <c r="K363" s="24">
        <v>14</v>
      </c>
      <c r="L363" s="24"/>
      <c r="M363" s="10" t="s">
        <v>1575</v>
      </c>
      <c r="N363" s="10" t="s">
        <v>1576</v>
      </c>
      <c r="O363" s="26">
        <v>43862</v>
      </c>
      <c r="P363" s="26">
        <v>43983</v>
      </c>
      <c r="Q363" s="10" t="s">
        <v>1561</v>
      </c>
      <c r="R363" s="10" t="s">
        <v>1561</v>
      </c>
      <c r="S363" s="42"/>
      <c r="T363" s="42"/>
      <c r="U363" s="42" t="s">
        <v>28</v>
      </c>
      <c r="V363" s="42"/>
    </row>
    <row r="364" s="1" customFormat="1" ht="66" customHeight="1" spans="1:22">
      <c r="A364" s="10">
        <v>7</v>
      </c>
      <c r="B364" s="10" t="s">
        <v>1556</v>
      </c>
      <c r="C364" s="10" t="s">
        <v>999</v>
      </c>
      <c r="D364" s="10" t="s">
        <v>34</v>
      </c>
      <c r="E364" s="10" t="s">
        <v>1577</v>
      </c>
      <c r="F364" s="10" t="s">
        <v>51</v>
      </c>
      <c r="G364" s="10" t="s">
        <v>1558</v>
      </c>
      <c r="H364" s="15">
        <v>19.4</v>
      </c>
      <c r="I364" s="16" t="s">
        <v>87</v>
      </c>
      <c r="J364" s="16">
        <v>19.4</v>
      </c>
      <c r="K364" s="24">
        <v>11</v>
      </c>
      <c r="L364" s="24"/>
      <c r="M364" s="10" t="s">
        <v>1578</v>
      </c>
      <c r="N364" s="10" t="s">
        <v>1579</v>
      </c>
      <c r="O364" s="26">
        <v>43862</v>
      </c>
      <c r="P364" s="26">
        <v>43983</v>
      </c>
      <c r="Q364" s="10" t="s">
        <v>1561</v>
      </c>
      <c r="R364" s="10" t="s">
        <v>1561</v>
      </c>
      <c r="S364" s="42"/>
      <c r="T364" s="42"/>
      <c r="U364" s="42" t="s">
        <v>28</v>
      </c>
      <c r="V364" s="42"/>
    </row>
    <row r="365" s="1" customFormat="1" ht="66" customHeight="1" spans="1:22">
      <c r="A365" s="10">
        <v>8</v>
      </c>
      <c r="B365" s="10" t="s">
        <v>1556</v>
      </c>
      <c r="C365" s="10" t="s">
        <v>999</v>
      </c>
      <c r="D365" s="10" t="s">
        <v>34</v>
      </c>
      <c r="E365" s="10" t="s">
        <v>1580</v>
      </c>
      <c r="F365" s="10" t="s">
        <v>248</v>
      </c>
      <c r="G365" s="10" t="s">
        <v>1558</v>
      </c>
      <c r="H365" s="15">
        <v>53.9</v>
      </c>
      <c r="I365" s="16" t="s">
        <v>87</v>
      </c>
      <c r="J365" s="16">
        <v>53.9</v>
      </c>
      <c r="K365" s="24">
        <v>22</v>
      </c>
      <c r="L365" s="24"/>
      <c r="M365" s="10" t="s">
        <v>1581</v>
      </c>
      <c r="N365" s="10" t="s">
        <v>1582</v>
      </c>
      <c r="O365" s="26">
        <v>43862</v>
      </c>
      <c r="P365" s="26">
        <v>43983</v>
      </c>
      <c r="Q365" s="10" t="s">
        <v>1561</v>
      </c>
      <c r="R365" s="10" t="s">
        <v>1561</v>
      </c>
      <c r="S365" s="42"/>
      <c r="T365" s="42"/>
      <c r="U365" s="42" t="s">
        <v>28</v>
      </c>
      <c r="V365" s="42"/>
    </row>
    <row r="366" s="1" customFormat="1" ht="66" customHeight="1" spans="1:22">
      <c r="A366" s="10">
        <v>9</v>
      </c>
      <c r="B366" s="10" t="s">
        <v>1556</v>
      </c>
      <c r="C366" s="10" t="s">
        <v>999</v>
      </c>
      <c r="D366" s="10" t="s">
        <v>34</v>
      </c>
      <c r="E366" s="10" t="s">
        <v>1583</v>
      </c>
      <c r="F366" s="10" t="s">
        <v>278</v>
      </c>
      <c r="G366" s="10" t="s">
        <v>1558</v>
      </c>
      <c r="H366" s="15">
        <v>272.64</v>
      </c>
      <c r="I366" s="16" t="s">
        <v>87</v>
      </c>
      <c r="J366" s="16">
        <v>272.64</v>
      </c>
      <c r="K366" s="24">
        <v>136</v>
      </c>
      <c r="L366" s="24"/>
      <c r="M366" s="10" t="s">
        <v>1584</v>
      </c>
      <c r="N366" s="10" t="s">
        <v>1585</v>
      </c>
      <c r="O366" s="26">
        <v>43862</v>
      </c>
      <c r="P366" s="26">
        <v>43983</v>
      </c>
      <c r="Q366" s="10" t="s">
        <v>1561</v>
      </c>
      <c r="R366" s="10" t="s">
        <v>1561</v>
      </c>
      <c r="S366" s="42"/>
      <c r="T366" s="42"/>
      <c r="U366" s="42" t="s">
        <v>28</v>
      </c>
      <c r="V366" s="42"/>
    </row>
    <row r="367" s="1" customFormat="1" ht="31" customHeight="1" spans="1:22">
      <c r="A367" s="19">
        <v>10</v>
      </c>
      <c r="B367" s="19" t="s">
        <v>1556</v>
      </c>
      <c r="C367" s="19" t="s">
        <v>999</v>
      </c>
      <c r="D367" s="19" t="s">
        <v>34</v>
      </c>
      <c r="E367" s="19" t="s">
        <v>1586</v>
      </c>
      <c r="F367" s="19" t="s">
        <v>260</v>
      </c>
      <c r="G367" s="19" t="s">
        <v>1558</v>
      </c>
      <c r="H367" s="110">
        <v>60.4</v>
      </c>
      <c r="I367" s="16" t="s">
        <v>87</v>
      </c>
      <c r="J367" s="16">
        <v>29.58</v>
      </c>
      <c r="K367" s="65">
        <v>23</v>
      </c>
      <c r="L367" s="65"/>
      <c r="M367" s="19" t="s">
        <v>1587</v>
      </c>
      <c r="N367" s="19" t="s">
        <v>1588</v>
      </c>
      <c r="O367" s="27">
        <v>43862</v>
      </c>
      <c r="P367" s="27">
        <v>43983</v>
      </c>
      <c r="Q367" s="19" t="s">
        <v>1561</v>
      </c>
      <c r="R367" s="19" t="s">
        <v>1561</v>
      </c>
      <c r="S367" s="42"/>
      <c r="T367" s="42"/>
      <c r="U367" s="73" t="s">
        <v>28</v>
      </c>
      <c r="V367" s="42"/>
    </row>
    <row r="368" s="1" customFormat="1" ht="31" customHeight="1" spans="1:22">
      <c r="A368" s="21"/>
      <c r="B368" s="21"/>
      <c r="C368" s="21"/>
      <c r="D368" s="21"/>
      <c r="E368" s="21"/>
      <c r="F368" s="21"/>
      <c r="G368" s="21"/>
      <c r="H368" s="111"/>
      <c r="I368" s="16" t="s">
        <v>38</v>
      </c>
      <c r="J368" s="16">
        <v>30.82</v>
      </c>
      <c r="K368" s="67"/>
      <c r="L368" s="67"/>
      <c r="M368" s="21"/>
      <c r="N368" s="21"/>
      <c r="O368" s="28"/>
      <c r="P368" s="28"/>
      <c r="Q368" s="21"/>
      <c r="R368" s="21"/>
      <c r="S368" s="42"/>
      <c r="T368" s="42"/>
      <c r="U368" s="74"/>
      <c r="V368" s="42"/>
    </row>
    <row r="369" s="1" customFormat="1" ht="66" customHeight="1" spans="1:22">
      <c r="A369" s="10">
        <v>11</v>
      </c>
      <c r="B369" s="10" t="s">
        <v>1556</v>
      </c>
      <c r="C369" s="10" t="s">
        <v>999</v>
      </c>
      <c r="D369" s="10" t="s">
        <v>34</v>
      </c>
      <c r="E369" s="10" t="s">
        <v>1589</v>
      </c>
      <c r="F369" s="10" t="s">
        <v>82</v>
      </c>
      <c r="G369" s="10" t="s">
        <v>1558</v>
      </c>
      <c r="H369" s="15">
        <v>81.05</v>
      </c>
      <c r="I369" s="16" t="s">
        <v>38</v>
      </c>
      <c r="J369" s="16">
        <v>81.05</v>
      </c>
      <c r="K369" s="24">
        <v>48</v>
      </c>
      <c r="L369" s="24"/>
      <c r="M369" s="10" t="s">
        <v>1590</v>
      </c>
      <c r="N369" s="10" t="s">
        <v>1591</v>
      </c>
      <c r="O369" s="26">
        <v>43862</v>
      </c>
      <c r="P369" s="26">
        <v>43983</v>
      </c>
      <c r="Q369" s="10" t="s">
        <v>1561</v>
      </c>
      <c r="R369" s="10" t="s">
        <v>1561</v>
      </c>
      <c r="S369" s="42"/>
      <c r="T369" s="42"/>
      <c r="U369" s="42" t="s">
        <v>28</v>
      </c>
      <c r="V369" s="42"/>
    </row>
    <row r="370" s="1" customFormat="1" ht="66" customHeight="1" spans="1:22">
      <c r="A370" s="10">
        <v>12</v>
      </c>
      <c r="B370" s="10" t="s">
        <v>1556</v>
      </c>
      <c r="C370" s="10" t="s">
        <v>999</v>
      </c>
      <c r="D370" s="10" t="s">
        <v>34</v>
      </c>
      <c r="E370" s="10" t="s">
        <v>1580</v>
      </c>
      <c r="F370" s="10" t="s">
        <v>325</v>
      </c>
      <c r="G370" s="10" t="s">
        <v>1558</v>
      </c>
      <c r="H370" s="15">
        <v>48.2</v>
      </c>
      <c r="I370" s="16" t="s">
        <v>38</v>
      </c>
      <c r="J370" s="16">
        <v>48.2</v>
      </c>
      <c r="K370" s="24">
        <v>22</v>
      </c>
      <c r="L370" s="24"/>
      <c r="M370" s="10" t="s">
        <v>1581</v>
      </c>
      <c r="N370" s="10" t="s">
        <v>1582</v>
      </c>
      <c r="O370" s="26">
        <v>43862</v>
      </c>
      <c r="P370" s="26">
        <v>43983</v>
      </c>
      <c r="Q370" s="10" t="s">
        <v>1561</v>
      </c>
      <c r="R370" s="10" t="s">
        <v>1561</v>
      </c>
      <c r="S370" s="42"/>
      <c r="T370" s="42"/>
      <c r="U370" s="42" t="s">
        <v>28</v>
      </c>
      <c r="V370" s="42"/>
    </row>
    <row r="371" s="1" customFormat="1" ht="66" customHeight="1" spans="1:22">
      <c r="A371" s="10">
        <v>13</v>
      </c>
      <c r="B371" s="10" t="s">
        <v>1556</v>
      </c>
      <c r="C371" s="10" t="s">
        <v>999</v>
      </c>
      <c r="D371" s="10" t="s">
        <v>34</v>
      </c>
      <c r="E371" s="10" t="s">
        <v>1592</v>
      </c>
      <c r="F371" s="10" t="s">
        <v>242</v>
      </c>
      <c r="G371" s="10" t="s">
        <v>1558</v>
      </c>
      <c r="H371" s="15">
        <v>171.37</v>
      </c>
      <c r="I371" s="16" t="s">
        <v>38</v>
      </c>
      <c r="J371" s="16">
        <v>171.37</v>
      </c>
      <c r="K371" s="24">
        <v>58</v>
      </c>
      <c r="L371" s="24"/>
      <c r="M371" s="10" t="s">
        <v>1593</v>
      </c>
      <c r="N371" s="10" t="s">
        <v>1594</v>
      </c>
      <c r="O371" s="26">
        <v>43862</v>
      </c>
      <c r="P371" s="26">
        <v>43983</v>
      </c>
      <c r="Q371" s="10" t="s">
        <v>1561</v>
      </c>
      <c r="R371" s="10" t="s">
        <v>1561</v>
      </c>
      <c r="S371" s="42"/>
      <c r="T371" s="42"/>
      <c r="U371" s="42" t="s">
        <v>28</v>
      </c>
      <c r="V371" s="42"/>
    </row>
    <row r="372" s="1" customFormat="1" ht="66" customHeight="1" spans="1:22">
      <c r="A372" s="10">
        <v>14</v>
      </c>
      <c r="B372" s="10" t="s">
        <v>1556</v>
      </c>
      <c r="C372" s="10" t="s">
        <v>999</v>
      </c>
      <c r="D372" s="10" t="s">
        <v>34</v>
      </c>
      <c r="E372" s="10" t="s">
        <v>1568</v>
      </c>
      <c r="F372" s="10" t="s">
        <v>285</v>
      </c>
      <c r="G372" s="10" t="s">
        <v>1558</v>
      </c>
      <c r="H372" s="15">
        <v>52.7</v>
      </c>
      <c r="I372" s="16" t="s">
        <v>38</v>
      </c>
      <c r="J372" s="16">
        <v>52.7</v>
      </c>
      <c r="K372" s="24">
        <v>25</v>
      </c>
      <c r="L372" s="24"/>
      <c r="M372" s="10" t="s">
        <v>1569</v>
      </c>
      <c r="N372" s="10" t="s">
        <v>1570</v>
      </c>
      <c r="O372" s="26">
        <v>43862</v>
      </c>
      <c r="P372" s="26">
        <v>43983</v>
      </c>
      <c r="Q372" s="10" t="s">
        <v>1561</v>
      </c>
      <c r="R372" s="10" t="s">
        <v>1561</v>
      </c>
      <c r="S372" s="42"/>
      <c r="T372" s="42"/>
      <c r="U372" s="42" t="s">
        <v>28</v>
      </c>
      <c r="V372" s="42"/>
    </row>
    <row r="373" s="1" customFormat="1" ht="66" customHeight="1" spans="1:22">
      <c r="A373" s="10">
        <v>15</v>
      </c>
      <c r="B373" s="10" t="s">
        <v>1556</v>
      </c>
      <c r="C373" s="10" t="s">
        <v>999</v>
      </c>
      <c r="D373" s="10" t="s">
        <v>34</v>
      </c>
      <c r="E373" s="10" t="s">
        <v>1595</v>
      </c>
      <c r="F373" s="10" t="s">
        <v>281</v>
      </c>
      <c r="G373" s="10" t="s">
        <v>1558</v>
      </c>
      <c r="H373" s="15">
        <v>61.5</v>
      </c>
      <c r="I373" s="16" t="s">
        <v>38</v>
      </c>
      <c r="J373" s="16">
        <v>61.5</v>
      </c>
      <c r="K373" s="24">
        <v>15</v>
      </c>
      <c r="L373" s="24"/>
      <c r="M373" s="10" t="s">
        <v>1596</v>
      </c>
      <c r="N373" s="10" t="s">
        <v>1597</v>
      </c>
      <c r="O373" s="26">
        <v>43862</v>
      </c>
      <c r="P373" s="26">
        <v>43983</v>
      </c>
      <c r="Q373" s="10" t="s">
        <v>1561</v>
      </c>
      <c r="R373" s="10" t="s">
        <v>1561</v>
      </c>
      <c r="S373" s="42"/>
      <c r="T373" s="42"/>
      <c r="U373" s="42" t="s">
        <v>28</v>
      </c>
      <c r="V373" s="42"/>
    </row>
    <row r="374" s="1" customFormat="1" ht="66" customHeight="1" spans="1:22">
      <c r="A374" s="10">
        <v>16</v>
      </c>
      <c r="B374" s="10" t="s">
        <v>1556</v>
      </c>
      <c r="C374" s="10" t="s">
        <v>999</v>
      </c>
      <c r="D374" s="10" t="s">
        <v>34</v>
      </c>
      <c r="E374" s="10" t="s">
        <v>1598</v>
      </c>
      <c r="F374" s="10" t="s">
        <v>271</v>
      </c>
      <c r="G374" s="10" t="s">
        <v>1558</v>
      </c>
      <c r="H374" s="15">
        <v>163.54</v>
      </c>
      <c r="I374" s="16" t="s">
        <v>38</v>
      </c>
      <c r="J374" s="16">
        <v>163.54</v>
      </c>
      <c r="K374" s="24">
        <v>69</v>
      </c>
      <c r="L374" s="24"/>
      <c r="M374" s="10" t="s">
        <v>1599</v>
      </c>
      <c r="N374" s="10" t="s">
        <v>1600</v>
      </c>
      <c r="O374" s="26">
        <v>43862</v>
      </c>
      <c r="P374" s="26">
        <v>43983</v>
      </c>
      <c r="Q374" s="10" t="s">
        <v>1561</v>
      </c>
      <c r="R374" s="10" t="s">
        <v>1561</v>
      </c>
      <c r="S374" s="42"/>
      <c r="T374" s="42"/>
      <c r="U374" s="42" t="s">
        <v>28</v>
      </c>
      <c r="V374" s="42"/>
    </row>
    <row r="375" ht="40" customHeight="1" spans="1:22">
      <c r="A375" s="9" t="s">
        <v>1601</v>
      </c>
      <c r="B375" s="9" t="s">
        <v>1602</v>
      </c>
      <c r="C375" s="9"/>
      <c r="D375" s="9"/>
      <c r="E375" s="10"/>
      <c r="F375" s="10"/>
      <c r="G375" s="10"/>
      <c r="H375" s="14">
        <f>H376+H378</f>
        <v>852.936</v>
      </c>
      <c r="I375" s="14"/>
      <c r="J375" s="14">
        <f>J376+J378+J377</f>
        <v>852.936</v>
      </c>
      <c r="K375" s="25"/>
      <c r="L375" s="25"/>
      <c r="M375" s="10"/>
      <c r="N375" s="10"/>
      <c r="O375" s="10"/>
      <c r="P375" s="10"/>
      <c r="Q375" s="10"/>
      <c r="R375" s="10"/>
      <c r="S375" s="42"/>
      <c r="T375" s="42"/>
      <c r="U375" s="42"/>
      <c r="V375" s="42"/>
    </row>
    <row r="376" ht="21" customHeight="1" spans="1:22">
      <c r="A376" s="19">
        <v>1</v>
      </c>
      <c r="B376" s="19" t="s">
        <v>1603</v>
      </c>
      <c r="C376" s="19" t="s">
        <v>999</v>
      </c>
      <c r="D376" s="19" t="s">
        <v>34</v>
      </c>
      <c r="E376" s="19" t="s">
        <v>1604</v>
      </c>
      <c r="F376" s="19" t="s">
        <v>233</v>
      </c>
      <c r="G376" s="19" t="s">
        <v>1605</v>
      </c>
      <c r="H376" s="48">
        <v>790</v>
      </c>
      <c r="I376" s="16" t="s">
        <v>87</v>
      </c>
      <c r="J376" s="15">
        <f>790-J377</f>
        <v>181.044</v>
      </c>
      <c r="K376" s="65"/>
      <c r="L376" s="65">
        <v>4666</v>
      </c>
      <c r="M376" s="19" t="s">
        <v>1606</v>
      </c>
      <c r="N376" s="19" t="s">
        <v>1607</v>
      </c>
      <c r="O376" s="27">
        <v>43831</v>
      </c>
      <c r="P376" s="27">
        <v>44105</v>
      </c>
      <c r="Q376" s="19" t="s">
        <v>1608</v>
      </c>
      <c r="R376" s="19" t="s">
        <v>1608</v>
      </c>
      <c r="S376" s="73"/>
      <c r="T376" s="73"/>
      <c r="U376" s="73" t="s">
        <v>28</v>
      </c>
      <c r="V376" s="113" t="s">
        <v>1609</v>
      </c>
    </row>
    <row r="377" ht="22" customHeight="1" spans="1:22">
      <c r="A377" s="21"/>
      <c r="B377" s="21"/>
      <c r="C377" s="21"/>
      <c r="D377" s="21"/>
      <c r="E377" s="21"/>
      <c r="F377" s="21"/>
      <c r="G377" s="21"/>
      <c r="H377" s="49"/>
      <c r="I377" s="16" t="s">
        <v>38</v>
      </c>
      <c r="J377" s="15">
        <v>608.956</v>
      </c>
      <c r="K377" s="67"/>
      <c r="L377" s="67"/>
      <c r="M377" s="21"/>
      <c r="N377" s="21"/>
      <c r="O377" s="28"/>
      <c r="P377" s="28"/>
      <c r="Q377" s="21"/>
      <c r="R377" s="21"/>
      <c r="S377" s="74"/>
      <c r="T377" s="74"/>
      <c r="U377" s="74"/>
      <c r="V377" s="114"/>
    </row>
    <row r="378" ht="45" customHeight="1" spans="1:22">
      <c r="A378" s="10">
        <v>2</v>
      </c>
      <c r="B378" s="10" t="s">
        <v>1610</v>
      </c>
      <c r="C378" s="10" t="s">
        <v>999</v>
      </c>
      <c r="D378" s="10" t="s">
        <v>34</v>
      </c>
      <c r="E378" s="10" t="s">
        <v>1611</v>
      </c>
      <c r="F378" s="10" t="s">
        <v>233</v>
      </c>
      <c r="G378" s="10" t="s">
        <v>1612</v>
      </c>
      <c r="H378" s="15">
        <v>62.936</v>
      </c>
      <c r="I378" s="16" t="s">
        <v>38</v>
      </c>
      <c r="J378" s="15">
        <v>62.936</v>
      </c>
      <c r="K378" s="24"/>
      <c r="L378" s="24">
        <v>143</v>
      </c>
      <c r="M378" s="10" t="s">
        <v>1613</v>
      </c>
      <c r="N378" s="10" t="s">
        <v>1614</v>
      </c>
      <c r="O378" s="26">
        <v>43922</v>
      </c>
      <c r="P378" s="26">
        <v>44105</v>
      </c>
      <c r="Q378" s="10" t="s">
        <v>90</v>
      </c>
      <c r="R378" s="10" t="s">
        <v>90</v>
      </c>
      <c r="S378" s="42"/>
      <c r="T378" s="42"/>
      <c r="U378" s="42" t="s">
        <v>28</v>
      </c>
      <c r="V378" s="42"/>
    </row>
  </sheetData>
  <autoFilter ref="A5:V378">
    <extLst/>
  </autoFilter>
  <mergeCells count="192">
    <mergeCell ref="A2:V2"/>
    <mergeCell ref="I4:J4"/>
    <mergeCell ref="K4:L4"/>
    <mergeCell ref="O4:P4"/>
    <mergeCell ref="Q4:R4"/>
    <mergeCell ref="S4:U4"/>
    <mergeCell ref="A6:B6"/>
    <mergeCell ref="A4:A5"/>
    <mergeCell ref="A36:A37"/>
    <mergeCell ref="A65:A66"/>
    <mergeCell ref="A86:A87"/>
    <mergeCell ref="A114:A115"/>
    <mergeCell ref="A271:A272"/>
    <mergeCell ref="A300:A301"/>
    <mergeCell ref="A318:A319"/>
    <mergeCell ref="A367:A368"/>
    <mergeCell ref="A376:A377"/>
    <mergeCell ref="B4:B5"/>
    <mergeCell ref="B36:B37"/>
    <mergeCell ref="B65:B66"/>
    <mergeCell ref="B86:B87"/>
    <mergeCell ref="B114:B115"/>
    <mergeCell ref="B218:B221"/>
    <mergeCell ref="B271:B272"/>
    <mergeCell ref="B300:B301"/>
    <mergeCell ref="B318:B319"/>
    <mergeCell ref="B367:B368"/>
    <mergeCell ref="B376:B377"/>
    <mergeCell ref="C4:C5"/>
    <mergeCell ref="C36:C37"/>
    <mergeCell ref="C65:C66"/>
    <mergeCell ref="C86:C87"/>
    <mergeCell ref="C114:C115"/>
    <mergeCell ref="C271:C272"/>
    <mergeCell ref="C300:C301"/>
    <mergeCell ref="C318:C319"/>
    <mergeCell ref="C367:C368"/>
    <mergeCell ref="C376:C377"/>
    <mergeCell ref="D4:D5"/>
    <mergeCell ref="D36:D37"/>
    <mergeCell ref="D65:D66"/>
    <mergeCell ref="D86:D87"/>
    <mergeCell ref="D114:D115"/>
    <mergeCell ref="D271:D272"/>
    <mergeCell ref="D300:D301"/>
    <mergeCell ref="D318:D319"/>
    <mergeCell ref="D367:D368"/>
    <mergeCell ref="D376:D377"/>
    <mergeCell ref="E4:E5"/>
    <mergeCell ref="E36:E37"/>
    <mergeCell ref="E65:E66"/>
    <mergeCell ref="E86:E87"/>
    <mergeCell ref="E114:E115"/>
    <mergeCell ref="E271:E272"/>
    <mergeCell ref="E300:E301"/>
    <mergeCell ref="E318:E319"/>
    <mergeCell ref="E367:E368"/>
    <mergeCell ref="E376:E377"/>
    <mergeCell ref="F4:F5"/>
    <mergeCell ref="F36:F37"/>
    <mergeCell ref="F65:F66"/>
    <mergeCell ref="F86:F87"/>
    <mergeCell ref="F114:F115"/>
    <mergeCell ref="F271:F272"/>
    <mergeCell ref="F300:F301"/>
    <mergeCell ref="F318:F319"/>
    <mergeCell ref="F367:F368"/>
    <mergeCell ref="F376:F377"/>
    <mergeCell ref="G4:G5"/>
    <mergeCell ref="G36:G37"/>
    <mergeCell ref="G65:G66"/>
    <mergeCell ref="G86:G87"/>
    <mergeCell ref="G114:G115"/>
    <mergeCell ref="G271:G272"/>
    <mergeCell ref="G300:G301"/>
    <mergeCell ref="G318:G319"/>
    <mergeCell ref="G367:G368"/>
    <mergeCell ref="G376:G377"/>
    <mergeCell ref="H4:H5"/>
    <mergeCell ref="H36:H37"/>
    <mergeCell ref="H65:H66"/>
    <mergeCell ref="H86:H87"/>
    <mergeCell ref="H114:H115"/>
    <mergeCell ref="H271:H272"/>
    <mergeCell ref="H300:H301"/>
    <mergeCell ref="H318:H319"/>
    <mergeCell ref="H367:H368"/>
    <mergeCell ref="H376:H377"/>
    <mergeCell ref="K36:K37"/>
    <mergeCell ref="K65:K66"/>
    <mergeCell ref="K86:K87"/>
    <mergeCell ref="K114:K115"/>
    <mergeCell ref="K271:K272"/>
    <mergeCell ref="K300:K301"/>
    <mergeCell ref="K318:K319"/>
    <mergeCell ref="K367:K368"/>
    <mergeCell ref="K376:K377"/>
    <mergeCell ref="L36:L37"/>
    <mergeCell ref="L65:L66"/>
    <mergeCell ref="L86:L87"/>
    <mergeCell ref="L114:L115"/>
    <mergeCell ref="L271:L272"/>
    <mergeCell ref="L300:L301"/>
    <mergeCell ref="L318:L319"/>
    <mergeCell ref="L367:L368"/>
    <mergeCell ref="L376:L377"/>
    <mergeCell ref="M4:M5"/>
    <mergeCell ref="M36:M37"/>
    <mergeCell ref="M65:M66"/>
    <mergeCell ref="M86:M87"/>
    <mergeCell ref="M114:M115"/>
    <mergeCell ref="M271:M272"/>
    <mergeCell ref="M300:M301"/>
    <mergeCell ref="M318:M319"/>
    <mergeCell ref="M367:M368"/>
    <mergeCell ref="M376:M377"/>
    <mergeCell ref="N4:N5"/>
    <mergeCell ref="N36:N37"/>
    <mergeCell ref="N65:N66"/>
    <mergeCell ref="N86:N87"/>
    <mergeCell ref="N114:N115"/>
    <mergeCell ref="N271:N272"/>
    <mergeCell ref="N300:N301"/>
    <mergeCell ref="N318:N319"/>
    <mergeCell ref="N367:N368"/>
    <mergeCell ref="N376:N377"/>
    <mergeCell ref="O36:O37"/>
    <mergeCell ref="O65:O66"/>
    <mergeCell ref="O86:O87"/>
    <mergeCell ref="O114:O115"/>
    <mergeCell ref="O271:O272"/>
    <mergeCell ref="O300:O301"/>
    <mergeCell ref="O318:O319"/>
    <mergeCell ref="O367:O368"/>
    <mergeCell ref="O376:O377"/>
    <mergeCell ref="P36:P37"/>
    <mergeCell ref="P65:P66"/>
    <mergeCell ref="P86:P87"/>
    <mergeCell ref="P114:P115"/>
    <mergeCell ref="P271:P272"/>
    <mergeCell ref="P300:P301"/>
    <mergeCell ref="P318:P319"/>
    <mergeCell ref="P367:P368"/>
    <mergeCell ref="P376:P377"/>
    <mergeCell ref="Q36:Q37"/>
    <mergeCell ref="Q65:Q66"/>
    <mergeCell ref="Q86:Q87"/>
    <mergeCell ref="Q114:Q115"/>
    <mergeCell ref="Q271:Q272"/>
    <mergeCell ref="Q300:Q301"/>
    <mergeCell ref="Q318:Q319"/>
    <mergeCell ref="Q367:Q368"/>
    <mergeCell ref="Q376:Q377"/>
    <mergeCell ref="R36:R37"/>
    <mergeCell ref="R65:R66"/>
    <mergeCell ref="R86:R87"/>
    <mergeCell ref="R114:R115"/>
    <mergeCell ref="R271:R272"/>
    <mergeCell ref="R300:R301"/>
    <mergeCell ref="R318:R319"/>
    <mergeCell ref="R367:R368"/>
    <mergeCell ref="R376:R377"/>
    <mergeCell ref="S36:S37"/>
    <mergeCell ref="S86:S87"/>
    <mergeCell ref="S114:S115"/>
    <mergeCell ref="S271:S272"/>
    <mergeCell ref="S300:S301"/>
    <mergeCell ref="S318:S319"/>
    <mergeCell ref="S376:S377"/>
    <mergeCell ref="T36:T37"/>
    <mergeCell ref="T86:T87"/>
    <mergeCell ref="T114:T115"/>
    <mergeCell ref="T271:T272"/>
    <mergeCell ref="T300:T301"/>
    <mergeCell ref="T318:T319"/>
    <mergeCell ref="T376:T377"/>
    <mergeCell ref="U36:U37"/>
    <mergeCell ref="U65:U66"/>
    <mergeCell ref="U86:U87"/>
    <mergeCell ref="U114:U115"/>
    <mergeCell ref="U271:U272"/>
    <mergeCell ref="U300:U301"/>
    <mergeCell ref="U318:U319"/>
    <mergeCell ref="U367:U368"/>
    <mergeCell ref="U376:U377"/>
    <mergeCell ref="V4:V5"/>
    <mergeCell ref="V86:V87"/>
    <mergeCell ref="V114:V115"/>
    <mergeCell ref="V271:V272"/>
    <mergeCell ref="V300:V301"/>
    <mergeCell ref="V318:V319"/>
    <mergeCell ref="V376:V377"/>
  </mergeCells>
  <printOptions horizontalCentered="1"/>
  <pageMargins left="0.511805555555556" right="0.511805555555556" top="0.605555555555556" bottom="0.605555555555556" header="0.511805555555556" footer="0.393055555555556"/>
  <pageSetup paperSize="9" scale="60" firstPageNumber="7" orientation="landscape" useFirstPageNumber="1" horizontalDpi="600"/>
  <headerFooter>
    <oddFooter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蓝天</cp:lastModifiedBy>
  <dcterms:created xsi:type="dcterms:W3CDTF">2019-01-04T09:00:00Z</dcterms:created>
  <dcterms:modified xsi:type="dcterms:W3CDTF">2020-11-20T01:53:51Z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