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933" firstSheet="19" activeTab="23"/>
  </bookViews>
  <sheets>
    <sheet name="KNRNZO" sheetId="1" state="hidden" r:id="rId1"/>
    <sheet name="目录" sheetId="2" r:id="rId2"/>
    <sheet name="一般公共预算收入总表" sheetId="3" r:id="rId3"/>
    <sheet name="地方收入明细表" sheetId="4" r:id="rId4"/>
    <sheet name="一般公共预算本级支出按功能分类" sheetId="5" r:id="rId5"/>
    <sheet name="一般公共预算基本支出按经济分类" sheetId="6" r:id="rId6"/>
    <sheet name="一般公共预算税收返还和转移支付预算表" sheetId="7" r:id="rId7"/>
    <sheet name="一般公共预算对下税收返还和转移支付预算分项目表" sheetId="8" r:id="rId8"/>
    <sheet name="一般公共预算对下税收返还和转移支付预算分地区表 " sheetId="9" r:id="rId9"/>
    <sheet name="基金收入表" sheetId="10" r:id="rId10"/>
    <sheet name="基金支出表" sheetId="11" r:id="rId11"/>
    <sheet name="基金转移支付" sheetId="12" r:id="rId12"/>
    <sheet name="社保基金预算收支" sheetId="13" r:id="rId13"/>
    <sheet name="社保基金预算收入表" sheetId="14" r:id="rId14"/>
    <sheet name="社保基金预算支出表" sheetId="15" r:id="rId15"/>
    <sheet name="国有资本经营预算收入表" sheetId="16" r:id="rId16"/>
    <sheet name="国有资本经营预算支出表" sheetId="17" r:id="rId17"/>
    <sheet name="三公经费" sheetId="18" r:id="rId18"/>
    <sheet name="地方政府一般债务限额情况表" sheetId="19" r:id="rId19"/>
    <sheet name=" 地方政府一般债务余额情况表" sheetId="20" r:id="rId20"/>
    <sheet name="地方政府专项债务限额情况表" sheetId="21" r:id="rId21"/>
    <sheet name="地方政府专项债务余额情况表" sheetId="22" r:id="rId22"/>
    <sheet name="地方政府一般债务还本付息情况表" sheetId="23" r:id="rId23"/>
    <sheet name="地方政府专项债务还本付息情况表" sheetId="24" r:id="rId24"/>
    <sheet name="一般债务限额和余额" sheetId="25" state="hidden" r:id="rId25"/>
    <sheet name="专项债务限额和余额" sheetId="26" state="hidden" r:id="rId26"/>
  </sheets>
  <externalReferences>
    <externalReference r:id="rId29"/>
  </externalReferences>
  <definedNames>
    <definedName name="a">#REF!</definedName>
    <definedName name="_xlnm.Print_Titles" localSheetId="4">'一般公共预算本级支出按功能分类'!$1:$6</definedName>
    <definedName name="_xlnm.Print_Area" localSheetId="9">'基金收入表'!$A$1:$B$36</definedName>
    <definedName name="_xlnm.Print_Titles" localSheetId="10">'基金支出表'!$1:$4</definedName>
    <definedName name="_xlnm.Print_Area" localSheetId="15">'国有资本经营预算收入表'!$A$1:$B$27</definedName>
    <definedName name="_xlnm.Print_Area" localSheetId="16">'国有资本经营预算支出表'!#REF!</definedName>
    <definedName name="_xlnm.Print_Area" localSheetId="17">'三公经费'!$A$1:$B$12</definedName>
    <definedName name="_xlnm.Print_Area" localSheetId="5">'一般公共预算基本支出按经济分类'!$A$1:$C$30</definedName>
  </definedNames>
  <calcPr fullCalcOnLoad="1"/>
</workbook>
</file>

<file path=xl/sharedStrings.xml><?xml version="1.0" encoding="utf-8"?>
<sst xmlns="http://schemas.openxmlformats.org/spreadsheetml/2006/main" count="1395" uniqueCount="903">
  <si>
    <t>江华瑶族自治县2020年政府预算公开目录</t>
  </si>
  <si>
    <t>序号</t>
  </si>
  <si>
    <t>附表</t>
  </si>
  <si>
    <t>公  开  内  容</t>
  </si>
  <si>
    <t>关于2019年预算执行情况及2020年预算(草案)的报告</t>
  </si>
  <si>
    <t>附表一</t>
  </si>
  <si>
    <t>一般公共预算收入总表</t>
  </si>
  <si>
    <t>附表二</t>
  </si>
  <si>
    <t>一般公共预算地方收入明细表</t>
  </si>
  <si>
    <t>附表三</t>
  </si>
  <si>
    <t>一般公共预算本级支出明细表（按功能分类至末级）</t>
  </si>
  <si>
    <t>附表四</t>
  </si>
  <si>
    <t>一般公共预算基本支出明细表（按政府经济分类至末级）</t>
  </si>
  <si>
    <t>附表五</t>
  </si>
  <si>
    <t>一般公共预算税收返还和转移支付预算表</t>
  </si>
  <si>
    <t>附表六</t>
  </si>
  <si>
    <t>一般公共预算对下税收返还和转移支付预算分项目表</t>
  </si>
  <si>
    <t>附表七</t>
  </si>
  <si>
    <t xml:space="preserve">一般公共预算对下税收返还和转移支付预算分地区表 </t>
  </si>
  <si>
    <t>附表八</t>
  </si>
  <si>
    <t>政府性基金收入预算表</t>
  </si>
  <si>
    <t>附表九</t>
  </si>
  <si>
    <t>政府性基金支出预算表</t>
  </si>
  <si>
    <t>附表十</t>
  </si>
  <si>
    <t>政府性基金转移支付预算情况表</t>
  </si>
  <si>
    <t>附表十一</t>
  </si>
  <si>
    <t>社会保险基金收支预算总表</t>
  </si>
  <si>
    <t>附表十二</t>
  </si>
  <si>
    <t>社会保险基金收入预算表</t>
  </si>
  <si>
    <t>附表十三</t>
  </si>
  <si>
    <t>社会保险基金支出预算表</t>
  </si>
  <si>
    <t>附表十四</t>
  </si>
  <si>
    <t>国有资本经营收入预算表</t>
  </si>
  <si>
    <t>附表十五</t>
  </si>
  <si>
    <t>国有资本经营支出预算表</t>
  </si>
  <si>
    <t>附表十六</t>
  </si>
  <si>
    <t>“三公”经费预算财政拨款情况表</t>
  </si>
  <si>
    <t>附表十七</t>
  </si>
  <si>
    <t>2019年底政府一般债务限额情况表</t>
  </si>
  <si>
    <t>附表十八</t>
  </si>
  <si>
    <t>2019年底政府一般债务余额情况表</t>
  </si>
  <si>
    <t>附表十九</t>
  </si>
  <si>
    <t>2019年底政府专项债务限额情况表</t>
  </si>
  <si>
    <t>附表二十</t>
  </si>
  <si>
    <t>2019年底政府专项债务余额情况表</t>
  </si>
  <si>
    <t>附表二十一</t>
  </si>
  <si>
    <t>2020年地方政府一般债务还本付息情况表</t>
  </si>
  <si>
    <t>附表二十二</t>
  </si>
  <si>
    <t>2020年地方政府专项债务还本付息情况表</t>
  </si>
  <si>
    <t>江华瑶族自治县2020年一般公共预算收入总表</t>
  </si>
  <si>
    <t>单位：万元</t>
  </si>
  <si>
    <t>项目</t>
  </si>
  <si>
    <t>预算数</t>
  </si>
  <si>
    <t>地方一般预算收入</t>
  </si>
  <si>
    <t>转移性收入</t>
  </si>
  <si>
    <t>1、返还性收入</t>
  </si>
  <si>
    <t>2、一般性转移支付收入</t>
  </si>
  <si>
    <t>3、专项转移支付收入</t>
  </si>
  <si>
    <t>4、上年结余收入</t>
  </si>
  <si>
    <t>5、债券转贷收入</t>
  </si>
  <si>
    <t>6、地方政府一般债务收入</t>
  </si>
  <si>
    <t>7、调入资金</t>
  </si>
  <si>
    <t>收入总计</t>
  </si>
  <si>
    <t>江华瑶族自治县2020年一般公共预算收入预算表</t>
  </si>
  <si>
    <t>预  算  科  目</t>
  </si>
  <si>
    <t>2020年预算数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</si>
  <si>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</si>
  <si>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</si>
  <si>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</si>
  <si>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</si>
  <si>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</si>
  <si>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</si>
  <si>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</si>
  <si>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</si>
  <si>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</si>
  <si>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</si>
  <si>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</si>
  <si>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</si>
  <si>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</si>
  <si>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</si>
  <si>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</si>
  <si>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</si>
  <si>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</si>
  <si>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</si>
  <si>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</si>
  <si>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</si>
  <si>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</si>
  <si>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</si>
  <si>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 xml:space="preserve">    政府住房基金收入</t>
  </si>
  <si>
    <t>上划省级收入</t>
  </si>
  <si>
    <t>上划中央收入</t>
  </si>
  <si>
    <t>一般公共预算收入</t>
  </si>
  <si>
    <t>江华瑶族自治县2020年一般公共预算本级支出明细表</t>
  </si>
  <si>
    <t>科目编码</t>
  </si>
  <si>
    <t>科目名称</t>
  </si>
  <si>
    <t>2020年预算</t>
  </si>
  <si>
    <t>类</t>
  </si>
  <si>
    <t>款</t>
  </si>
  <si>
    <t>项</t>
  </si>
  <si>
    <t>201</t>
  </si>
  <si>
    <t>一般公共服务支出</t>
  </si>
  <si>
    <t>01</t>
  </si>
  <si>
    <t xml:space="preserve">  人大事务</t>
  </si>
  <si>
    <t xml:space="preserve">    行政运行（人大事务）</t>
  </si>
  <si>
    <t>02</t>
  </si>
  <si>
    <t xml:space="preserve">    一般行政管理事务（人大事务）</t>
  </si>
  <si>
    <t>04</t>
  </si>
  <si>
    <t xml:space="preserve">    人大会议</t>
  </si>
  <si>
    <t>06</t>
  </si>
  <si>
    <t xml:space="preserve">    人大监督</t>
  </si>
  <si>
    <t>99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</si>
  <si>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</si>
  <si>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</si>
  <si>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</si>
  <si>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一般行政管理事务（政协事务）</t>
  </si>
  <si>
    <t>03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</si>
  <si>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</si>
  <si>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</si>
  <si>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</si>
  <si>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政务公开审批</t>
  </si>
  <si>
    <t>08</t>
  </si>
  <si>
    <t xml:space="preserve">    信访事务</t>
  </si>
  <si>
    <t>50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</si>
  <si>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</si>
  <si>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</si>
  <si>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</si>
  <si>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</si>
  <si>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</si>
  <si>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其他发展与改革事务支出</t>
  </si>
  <si>
    <t>05</t>
  </si>
  <si>
    <t xml:space="preserve">  统计信息事务</t>
  </si>
  <si>
    <t xml:space="preserve">    行政运行（统计信息事务）</t>
  </si>
  <si>
    <t xml:space="preserve">    机关服务（统计信息事务）</t>
  </si>
  <si>
    <t xml:space="preserve">    信息事务</t>
  </si>
  <si>
    <t xml:space="preserve">    专项统计业务</t>
  </si>
  <si>
    <t>07</t>
  </si>
  <si>
    <t xml:space="preserve">    专项普查活动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</si>
  <si>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</si>
  <si>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</si>
  <si>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</si>
  <si>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其他财政事务支出</t>
  </si>
  <si>
    <t xml:space="preserve">  税收事务</t>
  </si>
  <si>
    <t xml:space="preserve">    代扣代收代征税款手续费</t>
  </si>
  <si>
    <t xml:space="preserve">  审计事务</t>
  </si>
  <si>
    <t xml:space="preserve">    行政运行（审计事务）</t>
  </si>
  <si>
    <t xml:space="preserve">    审计业务</t>
  </si>
  <si>
    <t>10</t>
  </si>
  <si>
    <t xml:space="preserve">  人力资源事务</t>
  </si>
  <si>
    <t xml:space="preserve">    行政运行（人力资源事务）</t>
  </si>
  <si>
    <t xml:space="preserve">    一般行政管理事务（人力资源事务）</t>
  </si>
  <si>
    <t xml:space="preserve">    其他人事事务支出</t>
  </si>
  <si>
    <t>11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</si>
  <si>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</si>
  <si>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</si>
  <si>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</si>
  <si>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>13</t>
  </si>
  <si>
    <t xml:space="preserve">  商贸事务</t>
  </si>
  <si>
    <t xml:space="preserve">    行政运行（商贸事务）</t>
  </si>
  <si>
    <t xml:space="preserve">    一般行政管理事务（商贸事务）</t>
  </si>
  <si>
    <t>14</t>
  </si>
  <si>
    <t xml:space="preserve">  知识产权事务</t>
  </si>
  <si>
    <t>09</t>
  </si>
  <si>
    <t xml:space="preserve">    知识产权宏观管理</t>
  </si>
  <si>
    <t>23</t>
  </si>
  <si>
    <t xml:space="preserve">  民族事务</t>
  </si>
  <si>
    <t xml:space="preserve">    民族工作专项</t>
  </si>
  <si>
    <t>25</t>
  </si>
  <si>
    <t xml:space="preserve">  港澳台侨事务</t>
  </si>
  <si>
    <t xml:space="preserve">    行政运行（港澳台侨事务）</t>
  </si>
  <si>
    <t xml:space="preserve">    一般行政管理事务（港澳台侨事务）</t>
  </si>
  <si>
    <t xml:space="preserve">    台湾事务</t>
  </si>
  <si>
    <t>26</t>
  </si>
  <si>
    <t xml:space="preserve">  档案事务</t>
  </si>
  <si>
    <t xml:space="preserve">    行政运行（档案事务）</t>
  </si>
  <si>
    <t xml:space="preserve">    一般行政管理事务（档案事务）</t>
  </si>
  <si>
    <t xml:space="preserve">    档案馆</t>
  </si>
  <si>
    <t>28</t>
  </si>
  <si>
    <t xml:space="preserve">  民主党派及工商联事务</t>
  </si>
  <si>
    <t xml:space="preserve">    行政运行（民主党派及工商联事务）</t>
  </si>
  <si>
    <t>29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</si>
  <si>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</si>
  <si>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</si>
  <si>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</si>
  <si>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工会事务</t>
  </si>
  <si>
    <t>31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</si>
  <si>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</si>
  <si>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</si>
  <si>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</si>
  <si>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</si>
  <si>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其他党委办公厅（室）及相关机构事务支出</t>
  </si>
  <si>
    <t>32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</si>
  <si>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</si>
  <si>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</si>
  <si>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</si>
  <si>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公务员事务</t>
  </si>
  <si>
    <t xml:space="preserve">    其他组织事务支出</t>
  </si>
  <si>
    <t>33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</si>
  <si>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</si>
  <si>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</si>
  <si>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</si>
  <si>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宣传管理（宣传事物）</t>
  </si>
  <si>
    <t>34</t>
  </si>
  <si>
    <t xml:space="preserve">  统战事务</t>
  </si>
  <si>
    <t xml:space="preserve">    行政运行（统战事务）</t>
  </si>
  <si>
    <t xml:space="preserve">    宗教事务</t>
  </si>
  <si>
    <t xml:space="preserve">    华侨事务</t>
  </si>
  <si>
    <t>35</t>
  </si>
  <si>
    <t xml:space="preserve">  对外联络事务</t>
  </si>
  <si>
    <t xml:space="preserve">    行政运行（对外联络事务）</t>
  </si>
  <si>
    <t>37</t>
  </si>
  <si>
    <t xml:space="preserve">  网信事务</t>
  </si>
  <si>
    <t xml:space="preserve">    行政运行（网信事务）</t>
  </si>
  <si>
    <t xml:space="preserve">    一般行政管理事务（网信事务）</t>
  </si>
  <si>
    <t>38</t>
  </si>
  <si>
    <t xml:space="preserve">  市场监督管理事务</t>
  </si>
  <si>
    <t xml:space="preserve">    行政运行</t>
  </si>
  <si>
    <t xml:space="preserve">    一般行政管理事务</t>
  </si>
  <si>
    <t xml:space="preserve">    市场主体管理</t>
  </si>
  <si>
    <t>12</t>
  </si>
  <si>
    <t xml:space="preserve">    药品事务</t>
  </si>
  <si>
    <t>15</t>
  </si>
  <si>
    <t xml:space="preserve">    质量安全监管</t>
  </si>
  <si>
    <t xml:space="preserve">    其他市场监督管理事务</t>
  </si>
  <si>
    <t xml:space="preserve">  其他一般公共服务支出</t>
  </si>
  <si>
    <t xml:space="preserve">    其他一般公共服务支出</t>
  </si>
  <si>
    <t>204</t>
  </si>
  <si>
    <t>公共安全支出</t>
  </si>
  <si>
    <t xml:space="preserve">  武装警察</t>
  </si>
  <si>
    <t xml:space="preserve">    内卫</t>
  </si>
  <si>
    <t xml:space="preserve">  公安</t>
  </si>
  <si>
    <t xml:space="preserve">    行政运行（公安）</t>
  </si>
  <si>
    <t xml:space="preserve">    一般行政管理事务（公安）</t>
  </si>
  <si>
    <t>20</t>
  </si>
  <si>
    <t xml:space="preserve">    执法办案</t>
  </si>
  <si>
    <t>21</t>
  </si>
  <si>
    <t xml:space="preserve">    特别业务</t>
  </si>
  <si>
    <t xml:space="preserve">    其他公安支出</t>
  </si>
  <si>
    <t xml:space="preserve">  司法</t>
  </si>
  <si>
    <t xml:space="preserve">    行政运行（司法）</t>
  </si>
  <si>
    <t xml:space="preserve">    一般行政管理事务（司法）</t>
  </si>
  <si>
    <t xml:space="preserve">    社区矫正</t>
  </si>
  <si>
    <t xml:space="preserve">    事业运行（司法）</t>
  </si>
  <si>
    <t xml:space="preserve">  其他公共安全支出</t>
  </si>
  <si>
    <t xml:space="preserve">    其他公共安全支出</t>
  </si>
  <si>
    <t>205</t>
  </si>
  <si>
    <t>教育支出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</si>
  <si>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</si>
  <si>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</si>
  <si>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</si>
  <si>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</si>
  <si>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</si>
  <si>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</si>
  <si>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</si>
  <si>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</si>
  <si>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</si>
  <si>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</si>
  <si>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</si>
  <si>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</si>
  <si>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</si>
  <si>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</si>
  <si>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</si>
  <si>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</si>
  <si>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</si>
  <si>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</si>
  <si>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</si>
  <si>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</si>
  <si>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农村中小学校舍建设（教育费附加安排的支出）</t>
  </si>
  <si>
    <t xml:space="preserve">    中等职业学校教学设施（教育费附加安排的支出）</t>
  </si>
  <si>
    <t xml:space="preserve">    其他教育费附加安排的支出</t>
  </si>
  <si>
    <t>206</t>
  </si>
  <si>
    <t>科学技术支出</t>
  </si>
  <si>
    <t xml:space="preserve">  科学技术管理事务</t>
  </si>
  <si>
    <t xml:space="preserve">    行政运行（科学技术管理事务）</t>
  </si>
  <si>
    <t xml:space="preserve">    一般行政管理事务（科学技术管理事务）</t>
  </si>
  <si>
    <t xml:space="preserve">  技术研究与开发</t>
  </si>
  <si>
    <t xml:space="preserve">    机构运行（技术研究与开发）</t>
  </si>
  <si>
    <t xml:space="preserve">  科技条件与服务</t>
  </si>
  <si>
    <t xml:space="preserve">    机构运行（科技条件与服务）</t>
  </si>
  <si>
    <t xml:space="preserve">    科技条件专项</t>
  </si>
  <si>
    <t xml:space="preserve">  科学技术普及</t>
  </si>
  <si>
    <t xml:space="preserve">    机构运行（科学技术普及）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</si>
  <si>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</si>
  <si>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</si>
  <si>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</si>
  <si>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</t>
  </si>
  <si>
    <t xml:space="preserve">    其他科学技术支出</t>
  </si>
  <si>
    <t>207</t>
  </si>
  <si>
    <t>文化旅游体育与传媒支出</t>
  </si>
  <si>
    <t xml:space="preserve">  文化和旅游</t>
  </si>
  <si>
    <t xml:space="preserve">    行政运行（文化和旅游）</t>
  </si>
  <si>
    <t xml:space="preserve">    图书馆</t>
  </si>
  <si>
    <t xml:space="preserve">    文化展示及纪念机构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</si>
  <si>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</si>
  <si>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</si>
  <si>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</si>
  <si>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</si>
  <si>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</si>
  <si>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</si>
  <si>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</si>
  <si>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</si>
  <si>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</si>
  <si>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体育</t>
  </si>
  <si>
    <t xml:space="preserve">    体育场馆</t>
  </si>
  <si>
    <t xml:space="preserve">    群众体育</t>
  </si>
  <si>
    <t xml:space="preserve">  新闻出版电影</t>
  </si>
  <si>
    <t xml:space="preserve">    新闻通讯</t>
  </si>
  <si>
    <t xml:space="preserve">  广播电视</t>
  </si>
  <si>
    <t xml:space="preserve">  其他文化旅游体育与传媒支出</t>
  </si>
  <si>
    <t xml:space="preserve">    文化产业发展专项支出</t>
  </si>
  <si>
    <t xml:space="preserve">    其他文化旅游体育与传媒支出</t>
  </si>
  <si>
    <t>208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</si>
  <si>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</si>
  <si>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</si>
  <si>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</si>
  <si>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</si>
  <si>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劳动保障监察</t>
  </si>
  <si>
    <t xml:space="preserve">    社会保险经办机构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</si>
  <si>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</si>
  <si>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</si>
  <si>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</si>
  <si>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</si>
  <si>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</si>
  <si>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</si>
  <si>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</si>
  <si>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</si>
  <si>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</si>
  <si>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</si>
  <si>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</si>
  <si>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</si>
  <si>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</si>
  <si>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</si>
  <si>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</si>
  <si>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</si>
  <si>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</si>
  <si>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</si>
  <si>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</si>
  <si>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</si>
  <si>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军队转业干部安置</t>
  </si>
  <si>
    <t xml:space="preserve">    其他退役安置支出</t>
  </si>
  <si>
    <t xml:space="preserve">  社会福利</t>
  </si>
  <si>
    <t xml:space="preserve">    老年福利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</si>
  <si>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</si>
  <si>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</si>
  <si>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</si>
  <si>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</si>
  <si>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其他残疾人事业支出</t>
  </si>
  <si>
    <t>16</t>
  </si>
  <si>
    <t xml:space="preserve">  红十字事业</t>
  </si>
  <si>
    <t xml:space="preserve">    行政运行（红十字事业）</t>
  </si>
  <si>
    <t>19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</si>
  <si>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</si>
  <si>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</si>
  <si>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</si>
  <si>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特困人员供养</t>
  </si>
  <si>
    <t xml:space="preserve">    城市特困人员供养支出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</si>
  <si>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</si>
  <si>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</si>
  <si>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</si>
  <si>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</si>
  <si>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</si>
  <si>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其他社会保障和就业支出</t>
  </si>
  <si>
    <t xml:space="preserve">    其他社会保障和就业支出</t>
  </si>
  <si>
    <t>210</t>
  </si>
  <si>
    <t>卫生健康支出</t>
  </si>
  <si>
    <t xml:space="preserve">  卫生健康管理事物</t>
  </si>
  <si>
    <t xml:space="preserve">    行政运行（卫生健康管理事务）</t>
  </si>
  <si>
    <t xml:space="preserve">    一般行政管理事务（卫生健康管理事务）</t>
  </si>
  <si>
    <t xml:space="preserve">    其他卫生健康管理事物支出</t>
  </si>
  <si>
    <t xml:space="preserve">  公立医院</t>
  </si>
  <si>
    <t xml:space="preserve">    综合医院</t>
  </si>
  <si>
    <t xml:space="preserve">    中医（民族）医院</t>
  </si>
  <si>
    <t xml:space="preserve">    精神病医院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</si>
  <si>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</si>
  <si>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</si>
  <si>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</si>
  <si>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</si>
  <si>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</si>
  <si>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</si>
  <si>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</si>
  <si>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</si>
  <si>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</si>
  <si>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</si>
  <si>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</si>
  <si>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</si>
  <si>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</si>
  <si>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</si>
  <si>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</si>
  <si>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>17</t>
  </si>
  <si>
    <t xml:space="preserve">    计划生育服务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</si>
  <si>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</si>
  <si>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</si>
  <si>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</si>
  <si>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</si>
  <si>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</si>
  <si>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</si>
  <si>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</si>
  <si>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</si>
  <si>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医疗保障管理事务</t>
  </si>
  <si>
    <t xml:space="preserve">    医疗保障政策管理</t>
  </si>
  <si>
    <t xml:space="preserve">  老龄卫生健康事务</t>
  </si>
  <si>
    <t xml:space="preserve">    老龄卫生健康事务</t>
  </si>
  <si>
    <t>211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</si>
  <si>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</si>
  <si>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</si>
  <si>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</si>
  <si>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</si>
  <si>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污染防治</t>
  </si>
  <si>
    <t xml:space="preserve">    大气</t>
  </si>
  <si>
    <t xml:space="preserve">    水体</t>
  </si>
  <si>
    <t xml:space="preserve">    放射源和放射性废物监管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</si>
  <si>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</si>
  <si>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</si>
  <si>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</si>
  <si>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</si>
  <si>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天然林保护</t>
  </si>
  <si>
    <t xml:space="preserve">    森林管护</t>
  </si>
  <si>
    <t xml:space="preserve">    停伐补助</t>
  </si>
  <si>
    <t xml:space="preserve">    其他天然林保护支出</t>
  </si>
  <si>
    <t xml:space="preserve">  污染减排</t>
  </si>
  <si>
    <t xml:space="preserve">    其他污染减排支出</t>
  </si>
  <si>
    <t xml:space="preserve">  其他节能环保支出</t>
  </si>
  <si>
    <t xml:space="preserve">    其他节能环保支出</t>
  </si>
  <si>
    <t>212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</si>
  <si>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</si>
  <si>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</si>
  <si>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</si>
  <si>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</si>
  <si>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</si>
  <si>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</si>
  <si>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</si>
  <si>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</si>
  <si>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</si>
  <si>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</si>
  <si>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</si>
  <si>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213</t>
  </si>
  <si>
    <t>农林水支出</t>
  </si>
  <si>
    <t xml:space="preserve">  农业农村</t>
  </si>
  <si>
    <t xml:space="preserve">    行政运行（农业）</t>
  </si>
  <si>
    <t xml:space="preserve">    一般行政管理事务（农业）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</si>
  <si>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</si>
  <si>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</si>
  <si>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</si>
  <si>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</si>
  <si>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稳定农民收入补贴</t>
  </si>
  <si>
    <t>22</t>
  </si>
  <si>
    <t xml:space="preserve">    农业生产发展</t>
  </si>
  <si>
    <t>52</t>
  </si>
  <si>
    <t xml:space="preserve">    对高校毕业生到基层任职补助</t>
  </si>
  <si>
    <t>53</t>
  </si>
  <si>
    <t xml:space="preserve">    农田建设</t>
  </si>
  <si>
    <t xml:space="preserve">    其他农业农村支出</t>
  </si>
  <si>
    <t xml:space="preserve">  林业</t>
  </si>
  <si>
    <t xml:space="preserve">    行政运行（林业）</t>
  </si>
  <si>
    <t xml:space="preserve">    林业事业机构</t>
  </si>
  <si>
    <t xml:space="preserve">    森林资源管理</t>
  </si>
  <si>
    <t xml:space="preserve">    森林生态效益补偿</t>
  </si>
  <si>
    <t xml:space="preserve">    湿地保护</t>
  </si>
  <si>
    <t xml:space="preserve">    林业执法与监督</t>
  </si>
  <si>
    <t xml:space="preserve">    林业草原防灾减灾</t>
  </si>
  <si>
    <t xml:space="preserve">    其他林业支出</t>
  </si>
  <si>
    <t xml:space="preserve">  水利</t>
  </si>
  <si>
    <t xml:space="preserve">    行政运行（水利）</t>
  </si>
  <si>
    <t xml:space="preserve">    一般行政管理事务（水利）</t>
  </si>
  <si>
    <t xml:space="preserve">    水利行业业务管理</t>
  </si>
  <si>
    <t xml:space="preserve">    水利工程建设（水利）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</si>
  <si>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</si>
  <si>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</si>
  <si>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</si>
  <si>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水土保持（水利）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</si>
  <si>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</si>
  <si>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</si>
  <si>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</si>
  <si>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</si>
  <si>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江河湖库水系综合整治</t>
  </si>
  <si>
    <t xml:space="preserve">    大中型水库移民后期扶持专项支出</t>
  </si>
  <si>
    <t xml:space="preserve">    农村人畜饮水</t>
  </si>
  <si>
    <t xml:space="preserve">    其他水利支出</t>
  </si>
  <si>
    <t xml:space="preserve">  扶贫</t>
  </si>
  <si>
    <t xml:space="preserve">    行政运行（扶贫）</t>
  </si>
  <si>
    <t xml:space="preserve">    一般行政管理事务（扶贫）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</si>
  <si>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</si>
  <si>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</si>
  <si>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</si>
  <si>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</si>
  <si>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</si>
  <si>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</si>
  <si>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</si>
  <si>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</si>
  <si>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</si>
  <si>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</si>
  <si>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农业保险保费补贴</t>
  </si>
  <si>
    <t xml:space="preserve">    创业担保贷款贴息</t>
  </si>
  <si>
    <t xml:space="preserve">  其他农林水支出</t>
  </si>
  <si>
    <t xml:space="preserve">    其他农林水支出</t>
  </si>
  <si>
    <t>214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</si>
  <si>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</si>
  <si>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</si>
  <si>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</si>
  <si>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</si>
  <si>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公路新建</t>
  </si>
  <si>
    <t xml:space="preserve">    公路养护（公路水路运输）</t>
  </si>
  <si>
    <t xml:space="preserve">    公路和运输信息化建设</t>
  </si>
  <si>
    <t xml:space="preserve">    公路和运输安全</t>
  </si>
  <si>
    <t xml:space="preserve">    公路运输管理</t>
  </si>
  <si>
    <t>36</t>
  </si>
  <si>
    <t xml:space="preserve">    水路运输管理支出</t>
  </si>
  <si>
    <t xml:space="preserve">    其他公路水路运输支出</t>
  </si>
  <si>
    <t xml:space="preserve">  石油价格改革对交通运输的补贴</t>
  </si>
  <si>
    <t xml:space="preserve">    对农村道路客运的补贴</t>
  </si>
  <si>
    <t>215</t>
  </si>
  <si>
    <t>资源勘探工业信息等支出</t>
  </si>
  <si>
    <t xml:space="preserve">  制造业</t>
  </si>
  <si>
    <t xml:space="preserve">    行政运行（制造业）</t>
  </si>
  <si>
    <t xml:space="preserve">    一般行政管理事务（制造业）</t>
  </si>
  <si>
    <t xml:space="preserve">  工业和信息产业监管</t>
  </si>
  <si>
    <t xml:space="preserve">    其他工业和信息产业监管支出</t>
  </si>
  <si>
    <t xml:space="preserve">  支持中小企业发展和管理支出</t>
  </si>
  <si>
    <t xml:space="preserve">    中小企业发展专项</t>
  </si>
  <si>
    <t>216</t>
  </si>
  <si>
    <t>商业服务业等支出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</si>
  <si>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</si>
  <si>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</si>
  <si>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</si>
  <si>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其他商业流通事务支出</t>
  </si>
  <si>
    <t xml:space="preserve">  涉外发展服务支出</t>
  </si>
  <si>
    <t xml:space="preserve">    其他涉外发展服务支出</t>
  </si>
  <si>
    <t>217</t>
  </si>
  <si>
    <t>金融支出</t>
  </si>
  <si>
    <t xml:space="preserve">  其他金融支出</t>
  </si>
  <si>
    <t xml:space="preserve">    其他金融支出</t>
  </si>
  <si>
    <t>220</t>
  </si>
  <si>
    <t>自然资源海洋气象等支出</t>
  </si>
  <si>
    <t xml:space="preserve">  自然资源事务</t>
  </si>
  <si>
    <t xml:space="preserve">    行政运行（自然资源事务）</t>
  </si>
  <si>
    <t xml:space="preserve">    自然资源调查与确权登记</t>
  </si>
  <si>
    <t xml:space="preserve">    其他国土资源事务支出</t>
  </si>
  <si>
    <t xml:space="preserve">  气象事务</t>
  </si>
  <si>
    <t xml:space="preserve">    行政运行（气象事务）</t>
  </si>
  <si>
    <t xml:space="preserve">    气象服务</t>
  </si>
  <si>
    <t>221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</si>
  <si>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</si>
  <si>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</si>
  <si>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</si>
  <si>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</si>
  <si>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</si>
  <si>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其他保障性安居工程支出</t>
  </si>
  <si>
    <t xml:space="preserve">  住房改革支出</t>
  </si>
  <si>
    <t xml:space="preserve">    住房公积金</t>
  </si>
  <si>
    <t>222</t>
  </si>
  <si>
    <t>粮油物资储备支出</t>
  </si>
  <si>
    <t xml:space="preserve">  粮油事务</t>
  </si>
  <si>
    <t xml:space="preserve">    粮食专项业务活动</t>
  </si>
  <si>
    <t xml:space="preserve">    其他粮油事务支出</t>
  </si>
  <si>
    <t>224</t>
  </si>
  <si>
    <t>灾害防治及应急管理支出</t>
  </si>
  <si>
    <t xml:space="preserve">  应急管理事务</t>
  </si>
  <si>
    <t xml:space="preserve">    安全监管</t>
  </si>
  <si>
    <t xml:space="preserve">    其他应急管理支出</t>
  </si>
  <si>
    <t xml:space="preserve">  消防事务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</si>
  <si>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</si>
  <si>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</si>
  <si>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</si>
  <si>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</si>
  <si>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自然灾害防治</t>
  </si>
  <si>
    <t xml:space="preserve">    地质灾害防治</t>
  </si>
  <si>
    <t>227</t>
  </si>
  <si>
    <t>预备费</t>
  </si>
  <si>
    <t xml:space="preserve">  预备费</t>
  </si>
  <si>
    <t xml:space="preserve">    预备费</t>
  </si>
  <si>
    <t>232</t>
  </si>
  <si>
    <t>债务付息支出</t>
  </si>
  <si>
    <t xml:space="preserve">  地方政府一般债务付息支出</t>
  </si>
  <si>
    <t xml:space="preserve">    地方政府一般债券付息支出</t>
  </si>
  <si>
    <t>支出合计</t>
  </si>
  <si>
    <t>转移性支出</t>
  </si>
  <si>
    <t>1、上解支出（专项上解）</t>
  </si>
  <si>
    <t>2、调出资金</t>
  </si>
  <si>
    <t>3、年终结余</t>
  </si>
  <si>
    <t>4、地方政府一般债务还本支出</t>
  </si>
  <si>
    <t>5、地方政府一般债务转贷支出</t>
  </si>
  <si>
    <t>6、援助其他地区支出</t>
  </si>
  <si>
    <t>7、安排预算稳定调节基金</t>
  </si>
  <si>
    <t>8、补充预算周转金</t>
  </si>
  <si>
    <t>9、收回存量支出</t>
  </si>
  <si>
    <t>支出总计</t>
  </si>
  <si>
    <t>江华瑶族自治县2020年一般公共预算政府经济科目基本支出明细表</t>
  </si>
  <si>
    <t>预算金额</t>
  </si>
  <si>
    <t>合计</t>
  </si>
  <si>
    <t xml:space="preserve">501  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</si>
  <si>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</si>
  <si>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</si>
  <si>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</si>
  <si>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</si>
  <si>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</si>
  <si>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</si>
  <si>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</si>
  <si>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</si>
  <si>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</si>
  <si>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 xml:space="preserve">502   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</si>
  <si>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</si>
  <si>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</si>
  <si>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</si>
  <si>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</si>
  <si>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</si>
  <si>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</si>
  <si>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</si>
  <si>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</si>
  <si>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</si>
  <si>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</si>
  <si>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</si>
  <si>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</si>
  <si>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</si>
  <si>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</si>
  <si>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</si>
  <si>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</si>
  <si>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</si>
  <si>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</si>
  <si>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</si>
  <si>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</si>
  <si>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</si>
  <si>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</si>
  <si>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</si>
  <si>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</si>
  <si>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</si>
  <si>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509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</si>
  <si>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</si>
  <si>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</si>
  <si>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</si>
  <si>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</si>
  <si>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</si>
  <si>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50905</t>
  </si>
  <si>
    <t xml:space="preserve">  离退休费</t>
  </si>
  <si>
    <t xml:space="preserve">  50999</t>
  </si>
  <si>
    <t xml:space="preserve">  其他对个人和家庭补助</t>
  </si>
  <si>
    <t>注：县本级“三公”经费包括行政事业单位基本支出和项目支出中安排的公务接待费，因公出国（境）费、公务用车购置及运行费。本表中的“公务接待费”“因公出国费”“公务用车运行维护费”，反映的是机关单位基本支出安排的“三公”经费，项目支出和事业单位基本支出安排的“三公”经费均不在上述科目中反映。</t>
  </si>
  <si>
    <t>江华瑶族自治县2020年一般公共预算税收返还和转移支付预算表</t>
  </si>
  <si>
    <t>预算科目</t>
  </si>
  <si>
    <t>本年收入</t>
  </si>
  <si>
    <t>上级补助收入</t>
  </si>
  <si>
    <t xml:space="preserve">  返还性收入</t>
  </si>
  <si>
    <t xml:space="preserve">   增值税和消费税税收返还收入</t>
  </si>
  <si>
    <t xml:space="preserve">   所得税基数返还收入</t>
  </si>
  <si>
    <t xml:space="preserve">   成品油价格和税费改革税收返还收入</t>
  </si>
  <si>
    <t xml:space="preserve">   其他税收返还</t>
  </si>
  <si>
    <t xml:space="preserve">  一般性转移支付收入</t>
  </si>
  <si>
    <t xml:space="preserve">   体制补助收入</t>
  </si>
  <si>
    <t xml:space="preserve">   均衡性转移支付收入</t>
  </si>
  <si>
    <t xml:space="preserve">   县级基本财力保障机制奖补资金收入</t>
  </si>
  <si>
    <t xml:space="preserve">   结算补助收入</t>
  </si>
  <si>
    <t xml:space="preserve">   化解债务补助收入</t>
  </si>
  <si>
    <t xml:space="preserve">   资源枯竭型城市转移支付补助收入</t>
  </si>
  <si>
    <t xml:space="preserve">   企业事业单位划转补助收入</t>
  </si>
  <si>
    <t xml:space="preserve">   基层公检法司转移支付收入</t>
  </si>
  <si>
    <t xml:space="preserve">   义务教育等转移支付收入</t>
  </si>
  <si>
    <t xml:space="preserve">   基本养老金保险和低保等转移支付收入</t>
  </si>
  <si>
    <t xml:space="preserve">   城乡居民医疗保险转移支付收入</t>
  </si>
  <si>
    <t xml:space="preserve">   农村综合改革转移支付收入</t>
  </si>
  <si>
    <t xml:space="preserve">   产粮（油）大县奖励资金收入</t>
  </si>
  <si>
    <t xml:space="preserve">   重点生态功能区转移支付收入</t>
  </si>
  <si>
    <t xml:space="preserve">   固定数额补助收入</t>
  </si>
  <si>
    <t xml:space="preserve">   革命老区转移支付收入</t>
  </si>
  <si>
    <t xml:space="preserve">   民族地区转移支付收入</t>
  </si>
  <si>
    <t xml:space="preserve">   贫困地区转移支付收入</t>
  </si>
  <si>
    <t xml:space="preserve">   其他一般性转移支付收入</t>
  </si>
  <si>
    <t xml:space="preserve">   卫生健康共同财政事权转移支付收入</t>
  </si>
  <si>
    <t xml:space="preserve">   文化旅游体育与传媒共同财政事权转移支付收入</t>
  </si>
  <si>
    <t xml:space="preserve">   社会保障和就业共同财政事权转移支付收入</t>
  </si>
  <si>
    <t xml:space="preserve">   节能环保共同财政事权转移支付收入</t>
  </si>
  <si>
    <t xml:space="preserve">   农林水共同财政事权转移支付收入</t>
  </si>
  <si>
    <t xml:space="preserve">   公共安全共同财政事权转移支付收入</t>
  </si>
  <si>
    <t xml:space="preserve">   教育共同财政事权转移支付收入</t>
  </si>
  <si>
    <t xml:space="preserve">   科学技术共同财政事权转移支付收入</t>
  </si>
  <si>
    <t xml:space="preserve">   交通运输共同财政事权转移支付收入</t>
  </si>
  <si>
    <t xml:space="preserve">   住房保障共同财政事权转移支付收入</t>
  </si>
  <si>
    <t xml:space="preserve">   粮油物资储备共同财政事权转移支付收入</t>
  </si>
  <si>
    <t xml:space="preserve">   其他共同财政事权转移支付收入</t>
  </si>
  <si>
    <t xml:space="preserve">  专项转移支付收入</t>
  </si>
  <si>
    <t xml:space="preserve">江华县2020年一般公共预算对下税收返还和转移支付预算分项目表
                                                               </t>
  </si>
  <si>
    <t>单位:万元</t>
  </si>
  <si>
    <t>项          目</t>
  </si>
  <si>
    <t>上年执行数</t>
  </si>
  <si>
    <t>预算数为上年执行数的%</t>
  </si>
  <si>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（一）返还性收入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</si>
  <si>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增值税和消费税基数返还收入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</si>
  <si>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营改增体制调整税收返还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</si>
  <si>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所得税转移支付补助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</si>
  <si>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公路交通燃油税改革转移支付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</si>
  <si>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新财政体制省补助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</si>
  <si>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土地使用税转移支付补助</t>
    </r>
  </si>
  <si>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（二）一般性转移支付收入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</si>
  <si>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原体制补助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</si>
  <si>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均衡性转移支付补助收入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</si>
  <si>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革命老区转移支付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</si>
  <si>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贫困地区转移支付收入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</si>
  <si>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县级基本财力保障补助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</si>
  <si>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结算补助收入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</si>
  <si>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资源枯竭城市转移支付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</si>
  <si>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企事业单位划转补助收入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</si>
  <si>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产粮（油）大县奖励资金收入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</si>
  <si>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国家重点生态功能区转移支付</t>
    </r>
  </si>
  <si>
    <r>
      <rPr>
        <sz val="12"/>
        <rFont val="宋体"/>
        <family val="0"/>
      </rPr>
      <t xml:space="preserve"> 固定数额补助收入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</si>
  <si>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其他一般性转移支付收入</t>
    </r>
  </si>
  <si>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上级提前下达需列支的一般转移支付</t>
    </r>
  </si>
  <si>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（三）专项转移支付</t>
    </r>
  </si>
  <si>
    <t>注：县级政府没有对下分配税收返还和转移支付的职能，因此对下税收返还和转移支付预算分项目表为空表,省对我县的税收返还和转移支付情况已做说明。</t>
  </si>
  <si>
    <t xml:space="preserve">江华县2020年一般公共预算对下税收返还和转移支付预算分地区表
                                                               </t>
  </si>
  <si>
    <t>地区</t>
  </si>
  <si>
    <t>税收返还</t>
  </si>
  <si>
    <t>一般性转移支付</t>
  </si>
  <si>
    <t>专项转移支付</t>
  </si>
  <si>
    <t>注：县级政府没有对下分配税收返还和转移支付的职能，因此对下税收返还和转移支付预算分地区表为空表</t>
  </si>
  <si>
    <r>
      <t>江华瑶族自治县</t>
    </r>
    <r>
      <rPr>
        <b/>
        <sz val="18"/>
        <rFont val="Times New Roman"/>
        <family val="1"/>
      </rPr>
      <t>2020</t>
    </r>
    <r>
      <rPr>
        <b/>
        <sz val="18"/>
        <rFont val="方正小标宋_GBK"/>
        <family val="0"/>
      </rPr>
      <t>年政府性基金收入预算表</t>
    </r>
  </si>
  <si>
    <t>收入项目</t>
  </si>
  <si>
    <r>
      <t>2020</t>
    </r>
    <r>
      <rPr>
        <sz val="11"/>
        <rFont val="宋体"/>
        <family val="0"/>
      </rPr>
      <t>年</t>
    </r>
    <r>
      <rPr>
        <sz val="11"/>
        <rFont val="黑体"/>
        <family val="3"/>
      </rPr>
      <t>预算数</t>
    </r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</si>
  <si>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</si>
  <si>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</si>
  <si>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</si>
  <si>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</si>
  <si>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</si>
  <si>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</si>
  <si>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</si>
  <si>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</si>
  <si>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</si>
  <si>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</si>
  <si>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</si>
  <si>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</si>
  <si>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</si>
  <si>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</si>
  <si>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</si>
  <si>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</si>
  <si>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</si>
  <si>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</si>
  <si>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政府性基金转移收入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</si>
  <si>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政府性基金补助收入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</si>
  <si>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政府性基金上解收入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</si>
  <si>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上年结余收入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</si>
  <si>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调入资金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</si>
  <si>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其中：地方政府性基金调入专项收入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</si>
  <si>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地方政府专项债务收入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</si>
  <si>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地方政府专项债务转贷收入</t>
    </r>
  </si>
  <si>
    <t>江华瑶族自治县2020年政府性基金支出预算表</t>
  </si>
  <si>
    <t>支出科目</t>
  </si>
  <si>
    <t>一、文化旅游体育与传媒支出</t>
  </si>
  <si>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国家电影事业发展专项资金安排的支出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</si>
  <si>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旅游发展基金支出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</si>
  <si>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国家电影事业发展专项资金对应专项债务收入安排的支出</t>
    </r>
  </si>
  <si>
    <t>二、社会保障和就业支出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</si>
  <si>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大中型水库移民后期扶持基金支出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</si>
  <si>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小型水库移民扶助基金安排的支出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</si>
  <si>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小型水库移民扶助基金对应专项债务收入安排的支出</t>
    </r>
  </si>
  <si>
    <t>三、节能环保支出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</si>
  <si>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可再生能源电价附加收入安排的支出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</si>
  <si>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废弃电器电子产品处理基金支出</t>
    </r>
  </si>
  <si>
    <t>四、城乡社区支出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</si>
  <si>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国有土地使用权出让收入及对应专项债务收入安排的支出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</si>
  <si>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国有土地收益基金及对应专项债务收入安排的支出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</si>
  <si>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农业土地开发资金安排的支出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</si>
  <si>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城市基础设施配套费安排的支出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</si>
  <si>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污水处理费收入安排的支出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</si>
  <si>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土地储备专项债券收入安排的支出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</si>
  <si>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棚户区改造专项债券收入安排的支出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</si>
  <si>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城市基础设施配套费对应专项债务收入安排的支出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</si>
  <si>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污水处理费对应专项债务收入安排的支出</t>
    </r>
  </si>
  <si>
    <t>五、农林水支出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</si>
  <si>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大中型水库库区基金安排的支出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</si>
  <si>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三峡水库库区基金支出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</si>
  <si>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国家重大水利工程建设基金安排的支出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</si>
  <si>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大中型水库库区基金对应专项债务收入安排的支出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</si>
  <si>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国家重大水利工程建设基金对应专项债务收入安排的支出</t>
    </r>
  </si>
  <si>
    <t>六、交通运输支出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</si>
  <si>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海南省高等级公路车辆通行附加费安排的支出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</si>
  <si>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车辆通行费安排的支出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</si>
  <si>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港口建设费安排的支出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</si>
  <si>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铁路建设基金支出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</si>
  <si>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船舶油污损害赔偿基金支出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</si>
  <si>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民航发展基金支出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</si>
  <si>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海南省高等级公路车辆通行附加费对应专项债务收入安排的支出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</si>
  <si>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政府收费公路专项债券收入安排的支出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</si>
  <si>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车辆通行费对应专项债务收入安排的支出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</si>
  <si>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港口建设费对应专项债务收入安排的支出</t>
    </r>
  </si>
  <si>
    <t>七、资源勘探信息等支出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</si>
  <si>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农网还贷资金支出</t>
    </r>
  </si>
  <si>
    <t>八、其他支出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</si>
  <si>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其他政府性基金及对应专项债务收入安排的支出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</si>
  <si>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彩票发行销售机构业务费安排的支出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</si>
  <si>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彩票公益金安排的支出</t>
    </r>
  </si>
  <si>
    <t>九、债务付息支出</t>
  </si>
  <si>
    <t xml:space="preserve">  国有土地使用权出让金债务付息支出</t>
  </si>
  <si>
    <t>十、债务发行费用支出</t>
  </si>
  <si>
    <t>政府性基金支出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</si>
  <si>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政府性基金转移支付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</si>
  <si>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政府性基金补助支出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</si>
  <si>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政府性基金上解支出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</si>
  <si>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调出资金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</si>
  <si>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年终结余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</si>
  <si>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地方政府专项债务还本支出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</si>
  <si>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地方政府专项债务转贷支出</t>
    </r>
  </si>
  <si>
    <t>支 出 总 计</t>
  </si>
  <si>
    <t>江华瑶族自治县2020年政府性基金转移支付预算情况表</t>
  </si>
  <si>
    <t>政府性基金预算专项转移支付表</t>
  </si>
  <si>
    <t xml:space="preserve">  国家电影事业发展专项资金安排的支出</t>
  </si>
  <si>
    <t xml:space="preserve">      其他国家电影事业发展专项资金支出</t>
  </si>
  <si>
    <t xml:space="preserve">  旅游发展基金支出</t>
  </si>
  <si>
    <t xml:space="preserve">      地方旅游开发项目补助</t>
  </si>
  <si>
    <t xml:space="preserve">  大中型水库移民后期扶持基金支出</t>
  </si>
  <si>
    <t xml:space="preserve">      移民补助</t>
  </si>
  <si>
    <t>其他支出</t>
  </si>
  <si>
    <t xml:space="preserve">  彩票公益金安排的支出</t>
  </si>
  <si>
    <t xml:space="preserve">      用于其他社会事业的彩票公益金支出</t>
  </si>
  <si>
    <t xml:space="preserve">      用于残疾人事业的彩票公益金支出</t>
  </si>
  <si>
    <t xml:space="preserve">      用于社会福利和社会救助的彩票公益金支出</t>
  </si>
  <si>
    <t xml:space="preserve">      用于城乡医疗救助的彩票公益金支出</t>
  </si>
  <si>
    <t>备注：根据上级提前下达转移支付指标列入年初预算</t>
  </si>
  <si>
    <t>江华瑶族自治县2020年社会保险基金收支预算总表</t>
  </si>
  <si>
    <t>项        目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</si>
  <si>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</si>
  <si>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</si>
  <si>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</si>
  <si>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</si>
  <si>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失业保险基金</t>
  </si>
  <si>
    <t>一、收入</t>
  </si>
  <si>
    <t>二、支出</t>
  </si>
  <si>
    <t>三、本年收支结余</t>
  </si>
  <si>
    <t>四、年末滚存结余</t>
  </si>
  <si>
    <t>江华瑶族自治县2020年社会保险基金收入预算表</t>
  </si>
  <si>
    <t>收     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</si>
  <si>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</si>
  <si>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</si>
  <si>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</si>
  <si>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</si>
  <si>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</si>
  <si>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</si>
  <si>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7.中央调剂资金收入（省级专用）</t>
  </si>
  <si>
    <t xml:space="preserve">         8.中央调剂基金收入（中央专用)</t>
  </si>
  <si>
    <t>江华瑶族自治县2020年社会保险基金支出预算表</t>
  </si>
  <si>
    <t>支    出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</si>
  <si>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</si>
  <si>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</si>
  <si>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</si>
  <si>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4.中央调剂基金支出（中央专用）</t>
  </si>
  <si>
    <t xml:space="preserve">         5.中央调剂资金支出（省级专用）</t>
  </si>
  <si>
    <t>江华瑶族自治县2020年国有资本经营收入预算表</t>
  </si>
  <si>
    <t>利润收入</t>
  </si>
  <si>
    <t>股利、股息收入</t>
  </si>
  <si>
    <t>产权转让收入</t>
  </si>
  <si>
    <t>清算收入</t>
  </si>
  <si>
    <t>其他国有资本经营预算收入</t>
  </si>
  <si>
    <t xml:space="preserve">       本 年 收 入 合 计</t>
  </si>
  <si>
    <t>省补助计划单列市收入</t>
  </si>
  <si>
    <t>上年结余</t>
  </si>
  <si>
    <t xml:space="preserve">          收  入  总  计</t>
  </si>
  <si>
    <t>江华瑶族自治县2020年国有资本经营支出预算表</t>
  </si>
  <si>
    <r>
      <rPr>
        <sz val="11"/>
        <rFont val="宋体"/>
        <family val="0"/>
      </rPr>
      <t>一、补充全国社会保障基金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</si>
  <si>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国有资本经营预算补充社保基金支出</t>
    </r>
  </si>
  <si>
    <t>文化体育与传媒支出</t>
  </si>
  <si>
    <r>
      <rPr>
        <sz val="11"/>
        <rFont val="宋体"/>
        <family val="0"/>
      </rPr>
      <t>二、解决历史遗留问题及改革成本支出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</si>
  <si>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厂办大集体改革支出</t>
    </r>
  </si>
  <si>
    <r>
      <rPr>
        <sz val="11"/>
        <rFont val="Times New Roman"/>
        <family val="1"/>
      </rPr>
      <t xml:space="preserve">      “</t>
    </r>
    <r>
      <rPr>
        <sz val="11"/>
        <rFont val="宋体"/>
        <family val="0"/>
      </rPr>
      <t>三供一业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移交补助支出</t>
    </r>
  </si>
  <si>
    <t xml:space="preserve">      ……</t>
  </si>
  <si>
    <r>
      <rPr>
        <sz val="11"/>
        <rFont val="宋体"/>
        <family val="0"/>
      </rPr>
      <t>三、国有企业资本金注入</t>
    </r>
  </si>
  <si>
    <t>资源勘探信息等支出</t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</si>
  <si>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国有经济结构调整支出</t>
    </r>
  </si>
  <si>
    <r>
      <rPr>
        <sz val="11"/>
        <rFont val="宋体"/>
        <family val="0"/>
      </rPr>
      <t>四、国有企业政策性补贴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</si>
  <si>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国有企业政策性补贴</t>
    </r>
  </si>
  <si>
    <t>本 年 支 出 合 计</t>
  </si>
  <si>
    <r>
      <rPr>
        <sz val="11"/>
        <rFont val="宋体"/>
        <family val="0"/>
      </rPr>
      <t>五、金融国有资本经营预算支出</t>
    </r>
  </si>
  <si>
    <t>调出资金</t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</si>
  <si>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资本支出</t>
    </r>
  </si>
  <si>
    <t>年终结余</t>
  </si>
  <si>
    <t xml:space="preserve">  其中:本级</t>
  </si>
  <si>
    <r>
      <rPr>
        <sz val="11"/>
        <rFont val="宋体"/>
        <family val="0"/>
      </rPr>
      <t>六、其他国有资本经营预算支出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</si>
  <si>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其他国有资本经营预算支出</t>
    </r>
  </si>
  <si>
    <t>支  出  总  计</t>
  </si>
  <si>
    <t>江华瑶族自治县2020年“三公”经费预算财政拨款情况表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</si>
  <si>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</si>
  <si>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</si>
  <si>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</si>
  <si>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</si>
  <si>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</si>
  <si>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</si>
  <si>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 xml:space="preserve">    我县2020年“三公”预算经费总额2008万元，较2019年预算数减少102万。按照党中央、国务院关于过“紧日子”和坚持厉行节约反对浪费有关要求，进一步压减公务用车费用和公务接待费用。</t>
  </si>
  <si>
    <t xml:space="preserve">   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</t>
  </si>
  <si>
    <r>
      <t>2019</t>
    </r>
    <r>
      <rPr>
        <b/>
        <sz val="18"/>
        <color indexed="8"/>
        <rFont val="宋体"/>
        <family val="0"/>
      </rPr>
      <t>年底政府一般债务限额情况表</t>
    </r>
  </si>
  <si>
    <t>单位：亿元</t>
  </si>
  <si>
    <t>限额</t>
  </si>
  <si>
    <t>江华瑶族自治县</t>
  </si>
  <si>
    <r>
      <t>2019</t>
    </r>
    <r>
      <rPr>
        <b/>
        <sz val="18"/>
        <color indexed="8"/>
        <rFont val="宋体"/>
        <family val="0"/>
      </rPr>
      <t>年底政府一般债务余额情况表</t>
    </r>
  </si>
  <si>
    <t>余额</t>
  </si>
  <si>
    <r>
      <t>2019</t>
    </r>
    <r>
      <rPr>
        <b/>
        <sz val="18"/>
        <color indexed="8"/>
        <rFont val="宋体"/>
        <family val="0"/>
      </rPr>
      <t>年底政府专项债务限额情况表</t>
    </r>
  </si>
  <si>
    <r>
      <t>2019</t>
    </r>
    <r>
      <rPr>
        <b/>
        <sz val="18"/>
        <color indexed="8"/>
        <rFont val="宋体"/>
        <family val="0"/>
      </rPr>
      <t>年底政府专项债务余额情况表</t>
    </r>
  </si>
  <si>
    <t>项           目</t>
  </si>
  <si>
    <t>一般债务</t>
  </si>
  <si>
    <t>一、2019年地方政府债券发行额</t>
  </si>
  <si>
    <t>二、2019年地方政府债券还本预计执行额</t>
  </si>
  <si>
    <t>三、2019年地方政府债券付息预计执行额</t>
  </si>
  <si>
    <t>四、2020年地方政府债券还本预算数</t>
  </si>
  <si>
    <t>五、2020年地方政府债券付息预算数</t>
  </si>
  <si>
    <r>
      <rPr>
        <sz val="10"/>
        <rFont val="宋体"/>
        <family val="0"/>
      </rPr>
      <t>根据《财政部关于开展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 xml:space="preserve">年度地方预决算公开情况专项检查的通知》要求，此次需公开：
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年末和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 xml:space="preserve">年末本地区、本级及所属地区地方政府债务限额、余额决算数，地方政府债券发行、还本付息决算数以及债券资金使用安排；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年度和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 xml:space="preserve">年度本地区、本级及所属地区地方政府债务限额及余额（或余额预计执行数），地方政府债券发行、还本付息额（或预计执行数）；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年度和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年度地方政府债券还本付息预算数，本地区及本级地方政府债券资金使用安排；</t>
    </r>
  </si>
  <si>
    <t>注：2018年地方政府债券发行额指的是2018年收到省代我县发行的债券转贷收入（含新增债券和置换债券）；根据《地方政府一般债券发行管理暂行办法》（财库〔2015〕64号）规定，在未收到上级财政下达债券额度通知的情况下，各县市区不允许将新增债券数额列入年初预算，只能在明确当年新增债券额度后列入当年的调整预算。故2019年预算中无本年债券资金使用安排情况。</t>
  </si>
  <si>
    <t>专项债务</t>
  </si>
  <si>
    <r>
      <rPr>
        <sz val="10"/>
        <rFont val="宋体"/>
        <family val="0"/>
      </rPr>
      <t>根据《财政部关于开展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 xml:space="preserve">年度地方预决算公开情况专项检查的通知》要求，此次需公开：
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年末和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 xml:space="preserve">年末本地区、本级及所属地区地方政府债务限额、余额决算数，地方政府债券发行、还本付息决算数以及债券资金使用安排；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年度和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 xml:space="preserve">年度本地区、本级及所属地区地方政府债务限额及余额（或余额预计执行数），地方政府债券发行、还本付息额（或预计执行数）；
3、2019年度和2020年度地方政府债券还本付息预算数，本地区及本级地方政府债券资金使用安排；
</t>
    </r>
  </si>
  <si>
    <r>
      <t>2017</t>
    </r>
    <r>
      <rPr>
        <b/>
        <sz val="18"/>
        <color indexed="8"/>
        <rFont val="宋体"/>
        <family val="0"/>
      </rPr>
      <t>年政府一般债务限额和余额情况表</t>
    </r>
  </si>
  <si>
    <r>
      <t>2017</t>
    </r>
    <r>
      <rPr>
        <b/>
        <sz val="18"/>
        <color indexed="8"/>
        <rFont val="宋体"/>
        <family val="0"/>
      </rPr>
      <t>年政府专项债务限额和余额情况表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</si>
</sst>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0.000_ "/>
    <numFmt numFmtId="180" formatCode="0_ "/>
    <numFmt numFmtId="181" formatCode="_ * #,##0_ ;_ * \-#,##0_ ;_ * &quot;-&quot;??_ ;_ @_ "/>
    <numFmt numFmtId="182" formatCode="0_);[Red]\(0\)"/>
    <numFmt numFmtId="183" formatCode="0.0_ "/>
  </numFmts>
  <fonts count="72">
    <font>
      <sz val="12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2"/>
      <name val="楷体_GB2312"/>
      <family val="0"/>
    </font>
    <font>
      <b/>
      <sz val="14"/>
      <name val="华文中宋"/>
      <family val="0"/>
    </font>
    <font>
      <b/>
      <sz val="16"/>
      <name val="楷体_GB2312"/>
      <family val="0"/>
    </font>
    <font>
      <b/>
      <sz val="12"/>
      <name val="楷体_GB2312"/>
      <family val="0"/>
    </font>
    <font>
      <b/>
      <sz val="11"/>
      <name val="楷体_GB2312"/>
      <family val="0"/>
    </font>
    <font>
      <b/>
      <sz val="16"/>
      <color indexed="8"/>
      <name val="楷体_GB2312"/>
      <family val="0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b/>
      <sz val="12"/>
      <color indexed="8"/>
      <name val="楷体_GB2312"/>
      <family val="0"/>
    </font>
    <font>
      <b/>
      <sz val="12"/>
      <color indexed="8"/>
      <name val="宋体"/>
      <family val="0"/>
    </font>
    <font>
      <sz val="10"/>
      <name val="楷体_GB2312"/>
      <family val="0"/>
    </font>
    <font>
      <sz val="12"/>
      <color indexed="8"/>
      <name val="楷体_GB2312"/>
      <family val="0"/>
    </font>
    <font>
      <b/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11"/>
      <name val="黑体"/>
      <family val="3"/>
    </font>
    <font>
      <b/>
      <sz val="11"/>
      <name val="Times New Roman"/>
      <family val="1"/>
    </font>
    <font>
      <sz val="16"/>
      <name val="宋体"/>
      <family val="0"/>
    </font>
    <font>
      <b/>
      <sz val="12"/>
      <name val="Times New Roman"/>
      <family val="1"/>
    </font>
    <font>
      <b/>
      <sz val="11"/>
      <name val="黑体"/>
      <family val="3"/>
    </font>
    <font>
      <sz val="11"/>
      <name val="楷体_GB2312"/>
      <family val="0"/>
    </font>
    <font>
      <sz val="12"/>
      <name val="仿宋_GB2312"/>
      <family val="0"/>
    </font>
    <font>
      <sz val="11"/>
      <name val="仿宋_GB2312"/>
      <family val="0"/>
    </font>
    <font>
      <sz val="18"/>
      <name val="宋体"/>
      <family val="0"/>
    </font>
    <font>
      <sz val="12"/>
      <color indexed="8"/>
      <name val="黑体"/>
      <family val="3"/>
    </font>
    <font>
      <b/>
      <sz val="16"/>
      <name val="黑体"/>
      <family val="3"/>
    </font>
    <font>
      <b/>
      <sz val="12"/>
      <name val="仿宋_GB2312"/>
      <family val="0"/>
    </font>
    <font>
      <sz val="12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8"/>
      <name val="宋体"/>
      <family val="0"/>
    </font>
    <font>
      <b/>
      <sz val="18"/>
      <name val="方正小标宋_GBK"/>
      <family val="0"/>
    </font>
    <font>
      <b/>
      <sz val="16"/>
      <name val="Calibri"/>
      <family val="0"/>
    </font>
    <font>
      <b/>
      <sz val="18"/>
      <color rgb="FF000000"/>
      <name val="Times New Roman"/>
      <family val="1"/>
    </font>
    <font>
      <sz val="1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1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63" fillId="0" borderId="4" applyNumberFormat="0" applyFill="0" applyAlignment="0" applyProtection="0"/>
    <xf numFmtId="0" fontId="51" fillId="8" borderId="0" applyNumberFormat="0" applyBorder="0" applyAlignment="0" applyProtection="0"/>
    <xf numFmtId="0" fontId="48" fillId="0" borderId="5" applyNumberFormat="0" applyFill="0" applyAlignment="0" applyProtection="0"/>
    <xf numFmtId="0" fontId="51" fillId="9" borderId="0" applyNumberFormat="0" applyBorder="0" applyAlignment="0" applyProtection="0"/>
    <xf numFmtId="0" fontId="50" fillId="10" borderId="6" applyNumberFormat="0" applyAlignment="0" applyProtection="0"/>
    <xf numFmtId="0" fontId="60" fillId="10" borderId="1" applyNumberFormat="0" applyAlignment="0" applyProtection="0"/>
    <xf numFmtId="0" fontId="62" fillId="11" borderId="7" applyNumberFormat="0" applyAlignment="0" applyProtection="0"/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51" fillId="12" borderId="0" applyNumberFormat="0" applyBorder="0" applyAlignment="0" applyProtection="0"/>
    <xf numFmtId="0" fontId="64" fillId="0" borderId="8" applyNumberFormat="0" applyFill="0" applyAlignment="0" applyProtection="0"/>
    <xf numFmtId="0" fontId="53" fillId="0" borderId="9" applyNumberFormat="0" applyFill="0" applyAlignment="0" applyProtection="0"/>
    <xf numFmtId="0" fontId="58" fillId="2" borderId="0" applyNumberFormat="0" applyBorder="0" applyAlignment="0" applyProtection="0"/>
    <xf numFmtId="0" fontId="56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51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0" fillId="0" borderId="0">
      <alignment/>
      <protection/>
    </xf>
    <xf numFmtId="0" fontId="59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1" fillId="18" borderId="0" applyNumberFormat="0" applyBorder="0" applyAlignment="0" applyProtection="0"/>
    <xf numFmtId="0" fontId="51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4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7" fillId="0" borderId="0" xfId="81" applyNumberFormat="1" applyFont="1" applyFill="1" applyBorder="1" applyAlignment="1" applyProtection="1">
      <alignment horizontal="left" vertical="center"/>
      <protection/>
    </xf>
    <xf numFmtId="0" fontId="67" fillId="0" borderId="0" xfId="20" applyNumberFormat="1" applyFont="1" applyFill="1" applyBorder="1" applyAlignment="1" applyProtection="1">
      <alignment horizontal="center" vertical="center"/>
      <protection/>
    </xf>
    <xf numFmtId="177" fontId="67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7" fillId="0" borderId="0" xfId="20" applyNumberFormat="1" applyFont="1" applyFill="1" applyBorder="1" applyAlignment="1" applyProtection="1">
      <alignment vertical="center"/>
      <protection/>
    </xf>
    <xf numFmtId="177" fontId="7" fillId="0" borderId="0" xfId="2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justify" vertical="center"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177" fontId="13" fillId="0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15" applyFont="1" applyFill="1" applyBorder="1" applyAlignment="1">
      <alignment horizontal="center" vertical="center"/>
      <protection/>
    </xf>
    <xf numFmtId="0" fontId="14" fillId="0" borderId="0" xfId="15" applyFont="1" applyFill="1" applyBorder="1" applyAlignment="1">
      <alignment vertical="center" wrapText="1"/>
      <protection/>
    </xf>
    <xf numFmtId="0" fontId="14" fillId="0" borderId="0" xfId="15" applyFont="1" applyFill="1" applyBorder="1" applyAlignment="1">
      <alignment horizontal="right" vertical="center" wrapText="1"/>
      <protection/>
    </xf>
    <xf numFmtId="0" fontId="17" fillId="0" borderId="10" xfId="15" applyFont="1" applyFill="1" applyBorder="1" applyAlignment="1">
      <alignment horizontal="center" vertical="center" wrapText="1"/>
      <protection/>
    </xf>
    <xf numFmtId="0" fontId="14" fillId="0" borderId="10" xfId="15" applyFont="1" applyFill="1" applyBorder="1" applyAlignment="1">
      <alignment vertical="center" wrapText="1"/>
      <protection/>
    </xf>
    <xf numFmtId="0" fontId="14" fillId="0" borderId="10" xfId="1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4" fillId="0" borderId="13" xfId="15" applyFont="1" applyFill="1" applyBorder="1" applyAlignment="1">
      <alignment vertical="center" wrapText="1"/>
      <protection/>
    </xf>
    <xf numFmtId="0" fontId="14" fillId="0" borderId="13" xfId="1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/>
    </xf>
    <xf numFmtId="0" fontId="17" fillId="0" borderId="10" xfId="15" applyFont="1" applyFill="1" applyBorder="1" applyAlignment="1">
      <alignment vertical="center" wrapText="1"/>
      <protection/>
    </xf>
    <xf numFmtId="180" fontId="17" fillId="0" borderId="10" xfId="15" applyNumberFormat="1" applyFont="1" applyFill="1" applyBorder="1" applyAlignment="1">
      <alignment horizontal="center" vertical="center" wrapText="1"/>
      <protection/>
    </xf>
    <xf numFmtId="0" fontId="18" fillId="0" borderId="10" xfId="15" applyFont="1" applyFill="1" applyBorder="1" applyAlignment="1">
      <alignment vertical="center" wrapText="1"/>
      <protection/>
    </xf>
    <xf numFmtId="0" fontId="18" fillId="0" borderId="1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vertical="center"/>
      <protection/>
    </xf>
    <xf numFmtId="0" fontId="21" fillId="0" borderId="14" xfId="0" applyNumberFormat="1" applyFont="1" applyFill="1" applyBorder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>
      <alignment/>
    </xf>
    <xf numFmtId="0" fontId="20" fillId="0" borderId="20" xfId="0" applyNumberFormat="1" applyFont="1" applyFill="1" applyBorder="1" applyAlignment="1" applyProtection="1">
      <alignment horizontal="left" vertical="center"/>
      <protection/>
    </xf>
    <xf numFmtId="0" fontId="20" fillId="0" borderId="2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5" fillId="0" borderId="10" xfId="57" applyFont="1" applyFill="1" applyBorder="1" applyAlignment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180" fontId="7" fillId="0" borderId="10" xfId="0" applyNumberFormat="1" applyFont="1" applyFill="1" applyBorder="1" applyAlignment="1">
      <alignment/>
    </xf>
    <xf numFmtId="180" fontId="7" fillId="0" borderId="22" xfId="0" applyNumberFormat="1" applyFont="1" applyFill="1" applyBorder="1" applyAlignment="1">
      <alignment/>
    </xf>
    <xf numFmtId="0" fontId="25" fillId="24" borderId="10" xfId="57" applyFont="1" applyFill="1" applyBorder="1" applyAlignment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left" vertical="center"/>
    </xf>
    <xf numFmtId="180" fontId="2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81" fontId="9" fillId="0" borderId="10" xfId="24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1" fontId="7" fillId="0" borderId="10" xfId="24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6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right" wrapText="1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0" xfId="73" applyFont="1" applyFill="1" applyBorder="1" applyAlignment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35" fillId="0" borderId="23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31" fillId="0" borderId="25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6" fillId="0" borderId="10" xfId="73" applyFont="1" applyFill="1" applyBorder="1" applyAlignment="1" applyProtection="1">
      <alignment vertical="center"/>
      <protection/>
    </xf>
    <xf numFmtId="0" fontId="0" fillId="0" borderId="10" xfId="73" applyFont="1" applyFill="1" applyBorder="1" applyAlignment="1" applyProtection="1">
      <alignment vertical="center"/>
      <protection/>
    </xf>
    <xf numFmtId="0" fontId="0" fillId="0" borderId="10" xfId="73" applyFont="1" applyFill="1" applyBorder="1" applyAlignment="1" applyProtection="1">
      <alignment vertical="center" wrapText="1"/>
      <protection/>
    </xf>
    <xf numFmtId="0" fontId="30" fillId="0" borderId="10" xfId="73" applyFont="1" applyFill="1" applyBorder="1" applyAlignment="1" applyProtection="1">
      <alignment vertical="center"/>
      <protection/>
    </xf>
    <xf numFmtId="177" fontId="30" fillId="0" borderId="10" xfId="73" applyNumberFormat="1" applyFont="1" applyFill="1" applyBorder="1" applyAlignment="1" applyProtection="1">
      <alignment horizontal="center" vertical="center"/>
      <protection/>
    </xf>
    <xf numFmtId="9" fontId="30" fillId="0" borderId="10" xfId="73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/>
    </xf>
    <xf numFmtId="0" fontId="8" fillId="0" borderId="28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right"/>
    </xf>
    <xf numFmtId="0" fontId="0" fillId="0" borderId="26" xfId="0" applyFill="1" applyBorder="1" applyAlignment="1">
      <alignment vertical="center"/>
    </xf>
    <xf numFmtId="0" fontId="7" fillId="0" borderId="26" xfId="0" applyFont="1" applyFill="1" applyBorder="1" applyAlignment="1">
      <alignment horizontal="right" wrapText="1"/>
    </xf>
    <xf numFmtId="0" fontId="0" fillId="0" borderId="13" xfId="0" applyFill="1" applyBorder="1" applyAlignment="1">
      <alignment vertical="center"/>
    </xf>
    <xf numFmtId="0" fontId="36" fillId="0" borderId="10" xfId="73" applyFont="1" applyFill="1" applyBorder="1" applyAlignment="1" applyProtection="1">
      <alignment horizontal="center" vertical="center"/>
      <protection/>
    </xf>
    <xf numFmtId="177" fontId="36" fillId="0" borderId="10" xfId="73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ill="1" applyBorder="1" applyAlignment="1">
      <alignment horizontal="center"/>
    </xf>
    <xf numFmtId="0" fontId="30" fillId="0" borderId="10" xfId="73" applyFont="1" applyFill="1" applyBorder="1" applyAlignment="1" applyProtection="1">
      <alignment horizontal="center" vertical="center"/>
      <protection/>
    </xf>
    <xf numFmtId="0" fontId="0" fillId="0" borderId="10" xfId="73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left" wrapText="1"/>
    </xf>
    <xf numFmtId="177" fontId="30" fillId="0" borderId="0" xfId="73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15" applyFont="1" applyAlignment="1">
      <alignment vertical="center" wrapText="1"/>
      <protection/>
    </xf>
    <xf numFmtId="0" fontId="0" fillId="0" borderId="0" xfId="0" applyFont="1" applyAlignment="1">
      <alignment/>
    </xf>
    <xf numFmtId="0" fontId="37" fillId="0" borderId="0" xfId="15" applyFont="1" applyAlignme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 applyAlignment="1">
      <alignment/>
      <protection/>
    </xf>
    <xf numFmtId="0" fontId="14" fillId="0" borderId="0" xfId="15" applyFont="1" applyAlignment="1">
      <alignment/>
      <protection/>
    </xf>
    <xf numFmtId="0" fontId="14" fillId="0" borderId="0" xfId="15" applyFont="1" applyFill="1" applyAlignment="1">
      <alignment/>
      <protection/>
    </xf>
    <xf numFmtId="0" fontId="16" fillId="0" borderId="0" xfId="15" applyFont="1" applyBorder="1" applyAlignment="1">
      <alignment horizontal="center" vertical="center"/>
      <protection/>
    </xf>
    <xf numFmtId="0" fontId="16" fillId="0" borderId="0" xfId="15" applyFont="1" applyFill="1" applyBorder="1" applyAlignment="1">
      <alignment horizontal="center" vertical="center"/>
      <protection/>
    </xf>
    <xf numFmtId="0" fontId="38" fillId="0" borderId="29" xfId="15" applyFont="1" applyBorder="1" applyAlignment="1">
      <alignment horizontal="left" vertical="center"/>
      <protection/>
    </xf>
    <xf numFmtId="0" fontId="14" fillId="0" borderId="0" xfId="15" applyFont="1" applyBorder="1" applyAlignment="1">
      <alignment horizontal="right"/>
      <protection/>
    </xf>
    <xf numFmtId="0" fontId="18" fillId="0" borderId="10" xfId="15" applyFont="1" applyFill="1" applyBorder="1" applyAlignment="1">
      <alignment horizontal="center" vertical="center"/>
      <protection/>
    </xf>
    <xf numFmtId="0" fontId="38" fillId="0" borderId="10" xfId="15" applyFont="1" applyFill="1" applyBorder="1" applyAlignment="1">
      <alignment vertical="center" wrapText="1"/>
      <protection/>
    </xf>
    <xf numFmtId="180" fontId="38" fillId="0" borderId="10" xfId="0" applyNumberFormat="1" applyFont="1" applyFill="1" applyBorder="1" applyAlignment="1">
      <alignment horizontal="right" vertical="center" wrapText="1"/>
    </xf>
    <xf numFmtId="49" fontId="38" fillId="0" borderId="10" xfId="77" applyNumberFormat="1" applyFont="1" applyFill="1" applyBorder="1" applyAlignment="1">
      <alignment horizontal="left" vertical="center" wrapText="1" shrinkToFit="1"/>
      <protection/>
    </xf>
    <xf numFmtId="0" fontId="38" fillId="0" borderId="10" xfId="15" applyFont="1" applyFill="1" applyBorder="1" applyAlignment="1">
      <alignment vertical="center"/>
      <protection/>
    </xf>
    <xf numFmtId="0" fontId="39" fillId="0" borderId="13" xfId="0" applyNumberFormat="1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right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38" fillId="0" borderId="10" xfId="0" applyNumberFormat="1" applyFont="1" applyFill="1" applyBorder="1" applyAlignment="1">
      <alignment vertical="center" wrapText="1"/>
    </xf>
    <xf numFmtId="180" fontId="38" fillId="0" borderId="13" xfId="0" applyNumberFormat="1" applyFont="1" applyFill="1" applyBorder="1" applyAlignment="1">
      <alignment horizontal="right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182" fontId="18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80" fontId="6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80" fontId="70" fillId="0" borderId="22" xfId="0" applyNumberFormat="1" applyFont="1" applyFill="1" applyBorder="1" applyAlignment="1">
      <alignment horizontal="center" vertical="center" wrapText="1"/>
    </xf>
    <xf numFmtId="180" fontId="70" fillId="0" borderId="30" xfId="0" applyNumberFormat="1" applyFont="1" applyFill="1" applyBorder="1" applyAlignment="1">
      <alignment horizontal="center" vertical="center" wrapText="1"/>
    </xf>
    <xf numFmtId="180" fontId="70" fillId="0" borderId="31" xfId="0" applyNumberFormat="1" applyFont="1" applyFill="1" applyBorder="1" applyAlignment="1">
      <alignment horizontal="center" vertical="center" wrapText="1"/>
    </xf>
    <xf numFmtId="180" fontId="70" fillId="0" borderId="16" xfId="0" applyNumberFormat="1" applyFont="1" applyFill="1" applyBorder="1" applyAlignment="1">
      <alignment horizontal="center" vertical="center" wrapText="1"/>
    </xf>
    <xf numFmtId="180" fontId="70" fillId="0" borderId="16" xfId="0" applyNumberFormat="1" applyFont="1" applyFill="1" applyBorder="1" applyAlignment="1">
      <alignment horizontal="center" vertical="center" wrapText="1"/>
    </xf>
    <xf numFmtId="180" fontId="70" fillId="0" borderId="32" xfId="0" applyNumberFormat="1" applyFont="1" applyFill="1" applyBorder="1" applyAlignment="1">
      <alignment horizontal="center" vertical="center" wrapText="1"/>
    </xf>
    <xf numFmtId="180" fontId="70" fillId="0" borderId="32" xfId="0" applyNumberFormat="1" applyFont="1" applyFill="1" applyBorder="1" applyAlignment="1">
      <alignment horizontal="center" vertical="center" wrapText="1"/>
    </xf>
    <xf numFmtId="180" fontId="70" fillId="0" borderId="13" xfId="0" applyNumberFormat="1" applyFont="1" applyFill="1" applyBorder="1" applyAlignment="1">
      <alignment horizontal="center" vertical="center" wrapText="1"/>
    </xf>
    <xf numFmtId="180" fontId="70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180" fontId="71" fillId="0" borderId="33" xfId="0" applyNumberFormat="1" applyFont="1" applyFill="1" applyBorder="1" applyAlignment="1">
      <alignment horizontal="center" vertical="center"/>
    </xf>
    <xf numFmtId="180" fontId="71" fillId="0" borderId="34" xfId="0" applyNumberFormat="1" applyFont="1" applyFill="1" applyBorder="1" applyAlignment="1">
      <alignment horizontal="center" vertical="center"/>
    </xf>
    <xf numFmtId="180" fontId="71" fillId="0" borderId="35" xfId="0" applyNumberFormat="1" applyFont="1" applyFill="1" applyBorder="1" applyAlignment="1">
      <alignment horizontal="center" vertical="center"/>
    </xf>
    <xf numFmtId="180" fontId="71" fillId="0" borderId="1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1" fontId="34" fillId="0" borderId="10" xfId="0" applyNumberFormat="1" applyFont="1" applyFill="1" applyBorder="1" applyAlignment="1" applyProtection="1">
      <alignment horizontal="right" vertical="center"/>
      <protection/>
    </xf>
    <xf numFmtId="1" fontId="10" fillId="0" borderId="10" xfId="0" applyNumberFormat="1" applyFont="1" applyFill="1" applyBorder="1" applyAlignment="1" applyProtection="1">
      <alignment horizontal="left" vertical="center"/>
      <protection locked="0"/>
    </xf>
    <xf numFmtId="1" fontId="10" fillId="0" borderId="10" xfId="0" applyNumberFormat="1" applyFont="1" applyFill="1" applyBorder="1" applyAlignment="1" applyProtection="1">
      <alignment horizontal="right" vertical="center"/>
      <protection/>
    </xf>
    <xf numFmtId="1" fontId="10" fillId="0" borderId="10" xfId="0" applyNumberFormat="1" applyFont="1" applyFill="1" applyBorder="1" applyAlignment="1" applyProtection="1">
      <alignment horizontal="right" vertical="center"/>
      <protection locked="0"/>
    </xf>
    <xf numFmtId="1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80" fontId="69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right" vertical="center"/>
      <protection/>
    </xf>
    <xf numFmtId="0" fontId="30" fillId="0" borderId="0" xfId="57" applyFill="1">
      <alignment/>
      <protection/>
    </xf>
    <xf numFmtId="0" fontId="30" fillId="0" borderId="0" xfId="57" applyFont="1" applyFill="1" applyAlignment="1">
      <alignment/>
      <protection/>
    </xf>
    <xf numFmtId="0" fontId="17" fillId="0" borderId="0" xfId="57" applyFont="1" applyFill="1">
      <alignment/>
      <protection/>
    </xf>
    <xf numFmtId="0" fontId="16" fillId="0" borderId="0" xfId="57" applyFont="1" applyFill="1" applyBorder="1" applyAlignment="1">
      <alignment horizontal="center" vertical="center"/>
      <protection/>
    </xf>
    <xf numFmtId="0" fontId="14" fillId="0" borderId="0" xfId="0" applyFont="1" applyFill="1" applyAlignment="1" applyProtection="1">
      <alignment/>
      <protection locked="0"/>
    </xf>
    <xf numFmtId="0" fontId="22" fillId="0" borderId="10" xfId="57" applyFont="1" applyFill="1" applyBorder="1" applyAlignment="1">
      <alignment horizontal="center" vertical="distributed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57" applyFont="1" applyFill="1" applyBorder="1" applyAlignment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14" fillId="0" borderId="10" xfId="57" applyFont="1" applyFill="1" applyBorder="1" applyAlignment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183" fontId="30" fillId="0" borderId="0" xfId="57" applyNumberFormat="1" applyFill="1">
      <alignment/>
      <protection/>
    </xf>
    <xf numFmtId="0" fontId="20" fillId="0" borderId="0" xfId="0" applyFont="1" applyFill="1" applyBorder="1" applyAlignment="1">
      <alignment/>
    </xf>
    <xf numFmtId="2" fontId="42" fillId="0" borderId="0" xfId="57" applyNumberFormat="1" applyFont="1" applyFill="1" applyBorder="1" applyAlignment="1">
      <alignment horizontal="right" vertical="center" wrapText="1"/>
      <protection/>
    </xf>
    <xf numFmtId="0" fontId="0" fillId="0" borderId="0" xfId="57" applyFont="1" applyFill="1">
      <alignment/>
      <protection/>
    </xf>
    <xf numFmtId="0" fontId="29" fillId="24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68">
    <cellStyle name="Normal" xfId="0"/>
    <cellStyle name="常规 4 2 2" xfId="15"/>
    <cellStyle name="Currency [0]" xfId="16"/>
    <cellStyle name="@ET_Style?CF_Style_4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@ET_Style?CF_Style_7" xfId="43"/>
    <cellStyle name="常规_收入07江华（新）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@ET_Style?CF_Style_6" xfId="51"/>
    <cellStyle name="20% - 强调文字颜色 5" xfId="52"/>
    <cellStyle name="强调文字颜色 1" xfId="53"/>
    <cellStyle name="@ET_Style?CF_Style_2" xfId="54"/>
    <cellStyle name="20% - 强调文字颜色 1" xfId="55"/>
    <cellStyle name="40% - 强调文字颜色 1" xfId="56"/>
    <cellStyle name="常规_2004年收支月报" xfId="57"/>
    <cellStyle name="@ET_Style?CF_Style_3" xfId="58"/>
    <cellStyle name="20% - 强调文字颜色 2" xfId="59"/>
    <cellStyle name="40% - 强调文字颜色 2" xfId="60"/>
    <cellStyle name="强调文字颜色 3" xfId="61"/>
    <cellStyle name="强调文字颜色 4" xfId="62"/>
    <cellStyle name="@ET_Style?CF_Style_5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4 2_Book1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4 2" xfId="76"/>
    <cellStyle name="常规_2011年全省结算汇总表2012(1).03.28定稿 2" xfId="77"/>
    <cellStyle name="@ET_Style?CF_Style_1" xfId="78"/>
    <cellStyle name="@ET_Style?CF_Style_8" xfId="79"/>
    <cellStyle name="@ET_Style?CF_Style_9" xfId="80"/>
    <cellStyle name="常规 7" xfId="81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844;&#20849;&#30446;&#24405;\&#25351;&#26631;&#23545;&#36134;\&#33437;&#23665;&#21306;\2002&#24180;&#33437;&#23665;&#25351;&#26631;&#23545;&#36134;&#65288;12.2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showZeros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6"/>
  <sheetViews>
    <sheetView showZeros="0" workbookViewId="0" topLeftCell="A1">
      <selection activeCell="A1" sqref="A1"/>
    </sheetView>
  </sheetViews>
  <sheetFormatPr defaultColWidth="9.00390625" defaultRowHeight="14.25"/>
  <cols>
    <col min="1" max="1" width="46.00390625" style="139" customWidth="1"/>
    <col min="2" max="2" width="34.625" style="139" customWidth="1"/>
    <col min="3" max="251" width="9.00390625" style="139" customWidth="1"/>
  </cols>
  <sheetData>
    <row r="1" spans="1:2" s="139" customFormat="1" ht="22.5" customHeight="1">
      <c r="A1" s="140" t="s">
        <v>19</v>
      </c>
      <c r="B1" s="141"/>
    </row>
    <row r="2" spans="1:2" s="139" customFormat="1" ht="27" customHeight="1">
      <c r="A2" s="142" t="s">
        <v>711</v>
      </c>
      <c r="B2" s="143"/>
    </row>
    <row r="3" spans="1:2" s="139" customFormat="1" ht="18.75" customHeight="1">
      <c r="A3" s="22"/>
      <c r="B3" s="144" t="s">
        <v>50</v>
      </c>
    </row>
    <row r="4" spans="1:2" s="139" customFormat="1" ht="27.75" customHeight="1">
      <c r="A4" s="145" t="s">
        <v>712</v>
      </c>
      <c r="B4" s="146" t="s">
        <v>713</v>
      </c>
    </row>
    <row r="5" spans="1:2" s="139" customFormat="1" ht="19.5" customHeight="1">
      <c r="A5" s="123" t="s">
        <v>714</v>
      </c>
      <c r="B5" s="66">
        <v>0</v>
      </c>
    </row>
    <row r="6" spans="1:2" s="139" customFormat="1" ht="19.5" customHeight="1">
      <c r="A6" s="123" t="s">
        <v>715</v>
      </c>
      <c r="B6" s="66">
        <v>0</v>
      </c>
    </row>
    <row r="7" spans="1:2" s="139" customFormat="1" ht="19.5" customHeight="1">
      <c r="A7" s="123" t="s">
        <v>716</v>
      </c>
      <c r="B7" s="66">
        <v>0</v>
      </c>
    </row>
    <row r="8" spans="1:2" s="139" customFormat="1" ht="19.5" customHeight="1">
      <c r="A8" s="123" t="s">
        <v>717</v>
      </c>
      <c r="B8" s="66">
        <v>0</v>
      </c>
    </row>
    <row r="9" spans="1:2" s="139" customFormat="1" ht="19.5" customHeight="1">
      <c r="A9" s="123" t="s">
        <v>718</v>
      </c>
      <c r="B9" s="66">
        <v>0</v>
      </c>
    </row>
    <row r="10" spans="1:2" s="139" customFormat="1" ht="19.5" customHeight="1">
      <c r="A10" s="123" t="s">
        <v>719</v>
      </c>
      <c r="B10" s="66">
        <v>0</v>
      </c>
    </row>
    <row r="11" spans="1:2" s="139" customFormat="1" ht="19.5" customHeight="1">
      <c r="A11" s="123" t="s">
        <v>720</v>
      </c>
      <c r="B11" s="66">
        <v>75643</v>
      </c>
    </row>
    <row r="12" spans="1:2" s="139" customFormat="1" ht="19.5" customHeight="1">
      <c r="A12" s="123" t="s">
        <v>721</v>
      </c>
      <c r="B12" s="66">
        <v>0</v>
      </c>
    </row>
    <row r="13" spans="1:2" s="139" customFormat="1" ht="19.5" customHeight="1">
      <c r="A13" s="123" t="s">
        <v>722</v>
      </c>
      <c r="B13" s="66">
        <v>0</v>
      </c>
    </row>
    <row r="14" spans="1:2" s="139" customFormat="1" ht="19.5" customHeight="1">
      <c r="A14" s="123" t="s">
        <v>723</v>
      </c>
      <c r="B14" s="66">
        <v>303</v>
      </c>
    </row>
    <row r="15" spans="1:2" s="139" customFormat="1" ht="19.5" customHeight="1">
      <c r="A15" s="123" t="s">
        <v>724</v>
      </c>
      <c r="B15" s="66">
        <v>0</v>
      </c>
    </row>
    <row r="16" spans="1:2" s="139" customFormat="1" ht="19.5" customHeight="1">
      <c r="A16" s="123" t="s">
        <v>725</v>
      </c>
      <c r="B16" s="66">
        <v>0</v>
      </c>
    </row>
    <row r="17" spans="1:2" s="139" customFormat="1" ht="19.5" customHeight="1">
      <c r="A17" s="123" t="s">
        <v>726</v>
      </c>
      <c r="B17" s="66">
        <v>0</v>
      </c>
    </row>
    <row r="18" spans="1:2" s="139" customFormat="1" ht="19.5" customHeight="1">
      <c r="A18" s="123" t="s">
        <v>727</v>
      </c>
      <c r="B18" s="66">
        <v>200</v>
      </c>
    </row>
    <row r="19" spans="1:2" s="139" customFormat="1" ht="19.5" customHeight="1">
      <c r="A19" s="123" t="s">
        <v>728</v>
      </c>
      <c r="B19" s="66">
        <v>0</v>
      </c>
    </row>
    <row r="20" spans="1:2" s="139" customFormat="1" ht="19.5" customHeight="1">
      <c r="A20" s="123" t="s">
        <v>729</v>
      </c>
      <c r="B20" s="66"/>
    </row>
    <row r="21" spans="1:2" s="139" customFormat="1" ht="19.5" customHeight="1">
      <c r="A21" s="123" t="s">
        <v>730</v>
      </c>
      <c r="B21" s="66">
        <v>0</v>
      </c>
    </row>
    <row r="22" spans="1:2" s="139" customFormat="1" ht="19.5" customHeight="1">
      <c r="A22" s="126"/>
      <c r="B22" s="66"/>
    </row>
    <row r="23" spans="1:2" s="139" customFormat="1" ht="19.5" customHeight="1">
      <c r="A23" s="147"/>
      <c r="B23" s="66"/>
    </row>
    <row r="24" spans="1:2" s="139" customFormat="1" ht="19.5" customHeight="1">
      <c r="A24" s="147"/>
      <c r="B24" s="66"/>
    </row>
    <row r="25" spans="1:2" s="139" customFormat="1" ht="19.5" customHeight="1">
      <c r="A25" s="148" t="s">
        <v>731</v>
      </c>
      <c r="B25" s="66">
        <f>SUM(B5:B21)</f>
        <v>76146</v>
      </c>
    </row>
    <row r="26" spans="1:2" s="139" customFormat="1" ht="19.5" customHeight="1">
      <c r="A26" s="105" t="s">
        <v>54</v>
      </c>
      <c r="B26" s="66">
        <f>B27+B30+B31+B33+B34</f>
        <v>5033</v>
      </c>
    </row>
    <row r="27" spans="1:2" s="139" customFormat="1" ht="19.5" customHeight="1">
      <c r="A27" s="66" t="s">
        <v>732</v>
      </c>
      <c r="B27" s="66">
        <f>B28+B29</f>
        <v>2811</v>
      </c>
    </row>
    <row r="28" spans="1:2" s="139" customFormat="1" ht="19.5" customHeight="1">
      <c r="A28" s="66" t="s">
        <v>733</v>
      </c>
      <c r="B28" s="66">
        <v>2811</v>
      </c>
    </row>
    <row r="29" spans="1:2" s="139" customFormat="1" ht="19.5" customHeight="1">
      <c r="A29" s="66" t="s">
        <v>734</v>
      </c>
      <c r="B29" s="66">
        <v>0</v>
      </c>
    </row>
    <row r="30" spans="1:2" s="139" customFormat="1" ht="19.5" customHeight="1">
      <c r="A30" s="66" t="s">
        <v>735</v>
      </c>
      <c r="B30" s="66">
        <v>2222</v>
      </c>
    </row>
    <row r="31" spans="1:2" s="139" customFormat="1" ht="19.5" customHeight="1">
      <c r="A31" s="66" t="s">
        <v>736</v>
      </c>
      <c r="B31" s="66">
        <v>0</v>
      </c>
    </row>
    <row r="32" spans="1:2" s="139" customFormat="1" ht="19.5" customHeight="1">
      <c r="A32" s="66" t="s">
        <v>737</v>
      </c>
      <c r="B32" s="66">
        <v>0</v>
      </c>
    </row>
    <row r="33" spans="1:2" s="139" customFormat="1" ht="19.5" customHeight="1">
      <c r="A33" s="134" t="s">
        <v>738</v>
      </c>
      <c r="B33" s="66">
        <v>0</v>
      </c>
    </row>
    <row r="34" spans="1:2" s="139" customFormat="1" ht="19.5" customHeight="1">
      <c r="A34" s="134" t="s">
        <v>739</v>
      </c>
      <c r="B34" s="66"/>
    </row>
    <row r="35" spans="1:2" s="139" customFormat="1" ht="19.5" customHeight="1">
      <c r="A35" s="134"/>
      <c r="B35" s="66"/>
    </row>
    <row r="36" spans="1:2" s="139" customFormat="1" ht="19.5" customHeight="1">
      <c r="A36" s="148" t="s">
        <v>62</v>
      </c>
      <c r="B36" s="66">
        <f>B25+B26</f>
        <v>81179</v>
      </c>
    </row>
    <row r="37" s="139" customFormat="1" ht="19.5" customHeight="1"/>
  </sheetData>
  <sheetProtection/>
  <mergeCells count="1">
    <mergeCell ref="A2:B2"/>
  </mergeCells>
  <printOptions horizontalCentered="1"/>
  <pageMargins left="0.67" right="0.43000000000000005" top="0.35" bottom="1" header="0.5" footer="0.5"/>
  <pageSetup firstPageNumber="1" useFirstPageNumber="1" horizontalDpi="600" verticalDpi="6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3"/>
  <sheetViews>
    <sheetView showZeros="0" workbookViewId="0" topLeftCell="A1">
      <selection activeCell="A1" sqref="A1"/>
    </sheetView>
  </sheetViews>
  <sheetFormatPr defaultColWidth="9.00390625" defaultRowHeight="14.25"/>
  <cols>
    <col min="1" max="1" width="58.125" style="116" customWidth="1"/>
    <col min="2" max="2" width="33.50390625" style="117" customWidth="1"/>
    <col min="3" max="254" width="9.00390625" style="113" customWidth="1"/>
    <col min="255" max="16384" width="9.00390625" style="118" customWidth="1"/>
  </cols>
  <sheetData>
    <row r="1" spans="1:2" s="113" customFormat="1" ht="21" customHeight="1">
      <c r="A1" s="116" t="s">
        <v>21</v>
      </c>
      <c r="B1" s="117"/>
    </row>
    <row r="2" spans="1:2" s="113" customFormat="1" ht="27.75" customHeight="1">
      <c r="A2" s="119" t="s">
        <v>740</v>
      </c>
      <c r="B2" s="119"/>
    </row>
    <row r="3" spans="1:2" s="113" customFormat="1" ht="19.5" customHeight="1">
      <c r="A3" s="120"/>
      <c r="B3" s="121" t="s">
        <v>50</v>
      </c>
    </row>
    <row r="4" spans="1:2" s="113" customFormat="1" ht="28.5" customHeight="1">
      <c r="A4" s="122" t="s">
        <v>741</v>
      </c>
      <c r="B4" s="122" t="s">
        <v>95</v>
      </c>
    </row>
    <row r="5" spans="1:2" s="114" customFormat="1" ht="21.75" customHeight="1">
      <c r="A5" s="123" t="s">
        <v>742</v>
      </c>
      <c r="B5" s="124">
        <f>SUM(B6:B8)</f>
        <v>53</v>
      </c>
    </row>
    <row r="6" spans="1:2" s="114" customFormat="1" ht="21.75" customHeight="1">
      <c r="A6" s="125" t="s">
        <v>743</v>
      </c>
      <c r="B6" s="66">
        <v>53</v>
      </c>
    </row>
    <row r="7" spans="1:2" s="114" customFormat="1" ht="21.75" customHeight="1">
      <c r="A7" s="125" t="s">
        <v>744</v>
      </c>
      <c r="B7" s="66"/>
    </row>
    <row r="8" spans="1:2" s="114" customFormat="1" ht="21.75" customHeight="1">
      <c r="A8" s="125" t="s">
        <v>745</v>
      </c>
      <c r="B8" s="66">
        <v>0</v>
      </c>
    </row>
    <row r="9" spans="1:2" s="114" customFormat="1" ht="21.75" customHeight="1">
      <c r="A9" s="123" t="s">
        <v>746</v>
      </c>
      <c r="B9" s="66">
        <f>SUM(B10:B12)</f>
        <v>4273</v>
      </c>
    </row>
    <row r="10" spans="1:2" s="115" customFormat="1" ht="21.75" customHeight="1">
      <c r="A10" s="125" t="s">
        <v>747</v>
      </c>
      <c r="B10" s="66">
        <v>4273</v>
      </c>
    </row>
    <row r="11" spans="1:2" s="114" customFormat="1" ht="21.75" customHeight="1">
      <c r="A11" s="125" t="s">
        <v>748</v>
      </c>
      <c r="B11" s="66">
        <v>0</v>
      </c>
    </row>
    <row r="12" spans="1:2" s="114" customFormat="1" ht="21.75" customHeight="1">
      <c r="A12" s="125" t="s">
        <v>749</v>
      </c>
      <c r="B12" s="66">
        <v>0</v>
      </c>
    </row>
    <row r="13" spans="1:2" s="114" customFormat="1" ht="21.75" customHeight="1">
      <c r="A13" s="123" t="s">
        <v>750</v>
      </c>
      <c r="B13" s="66">
        <f>SUM(B14:B15)</f>
        <v>0</v>
      </c>
    </row>
    <row r="14" spans="1:2" s="114" customFormat="1" ht="21.75" customHeight="1">
      <c r="A14" s="126" t="s">
        <v>751</v>
      </c>
      <c r="B14" s="66">
        <v>0</v>
      </c>
    </row>
    <row r="15" spans="1:2" s="114" customFormat="1" ht="21.75" customHeight="1">
      <c r="A15" s="126" t="s">
        <v>752</v>
      </c>
      <c r="B15" s="66">
        <v>0</v>
      </c>
    </row>
    <row r="16" spans="1:2" s="114" customFormat="1" ht="21.75" customHeight="1">
      <c r="A16" s="123" t="s">
        <v>753</v>
      </c>
      <c r="B16" s="66">
        <f>SUM(B17:B25)</f>
        <v>16347</v>
      </c>
    </row>
    <row r="17" spans="1:2" s="114" customFormat="1" ht="21.75" customHeight="1">
      <c r="A17" s="126" t="s">
        <v>754</v>
      </c>
      <c r="B17" s="66">
        <v>15982</v>
      </c>
    </row>
    <row r="18" spans="1:2" s="114" customFormat="1" ht="21.75" customHeight="1">
      <c r="A18" s="126" t="s">
        <v>755</v>
      </c>
      <c r="B18" s="126">
        <v>0</v>
      </c>
    </row>
    <row r="19" spans="1:2" s="113" customFormat="1" ht="21.75" customHeight="1">
      <c r="A19" s="126" t="s">
        <v>756</v>
      </c>
      <c r="B19" s="66">
        <v>0</v>
      </c>
    </row>
    <row r="20" spans="1:2" s="113" customFormat="1" ht="21.75" customHeight="1">
      <c r="A20" s="126" t="s">
        <v>757</v>
      </c>
      <c r="B20" s="66">
        <v>165</v>
      </c>
    </row>
    <row r="21" spans="1:2" s="113" customFormat="1" ht="21.75" customHeight="1">
      <c r="A21" s="126" t="s">
        <v>758</v>
      </c>
      <c r="B21" s="66">
        <v>200</v>
      </c>
    </row>
    <row r="22" spans="1:2" s="113" customFormat="1" ht="21.75" customHeight="1">
      <c r="A22" s="126" t="s">
        <v>759</v>
      </c>
      <c r="B22" s="66">
        <v>0</v>
      </c>
    </row>
    <row r="23" spans="1:2" s="113" customFormat="1" ht="21.75" customHeight="1">
      <c r="A23" s="126" t="s">
        <v>760</v>
      </c>
      <c r="B23" s="66">
        <v>0</v>
      </c>
    </row>
    <row r="24" spans="1:2" s="113" customFormat="1" ht="21.75" customHeight="1">
      <c r="A24" s="126" t="s">
        <v>761</v>
      </c>
      <c r="B24" s="66">
        <v>0</v>
      </c>
    </row>
    <row r="25" spans="1:2" s="113" customFormat="1" ht="21.75" customHeight="1">
      <c r="A25" s="126" t="s">
        <v>762</v>
      </c>
      <c r="B25" s="66">
        <v>0</v>
      </c>
    </row>
    <row r="26" spans="1:2" s="113" customFormat="1" ht="21.75" customHeight="1">
      <c r="A26" s="123" t="s">
        <v>763</v>
      </c>
      <c r="B26" s="66">
        <f>SUM(B27:B31)</f>
        <v>0</v>
      </c>
    </row>
    <row r="27" spans="1:2" s="113" customFormat="1" ht="21.75" customHeight="1">
      <c r="A27" s="126" t="s">
        <v>764</v>
      </c>
      <c r="B27" s="66">
        <v>0</v>
      </c>
    </row>
    <row r="28" spans="1:2" s="113" customFormat="1" ht="21.75" customHeight="1">
      <c r="A28" s="127" t="s">
        <v>765</v>
      </c>
      <c r="B28" s="66">
        <v>0</v>
      </c>
    </row>
    <row r="29" spans="1:2" s="113" customFormat="1" ht="21.75" customHeight="1">
      <c r="A29" s="127" t="s">
        <v>766</v>
      </c>
      <c r="B29" s="66">
        <v>0</v>
      </c>
    </row>
    <row r="30" spans="1:2" s="113" customFormat="1" ht="21.75" customHeight="1">
      <c r="A30" s="128" t="s">
        <v>767</v>
      </c>
      <c r="B30" s="66">
        <v>0</v>
      </c>
    </row>
    <row r="31" spans="1:2" s="113" customFormat="1" ht="21.75" customHeight="1">
      <c r="A31" s="128" t="s">
        <v>768</v>
      </c>
      <c r="B31" s="66">
        <v>0</v>
      </c>
    </row>
    <row r="32" spans="1:2" s="113" customFormat="1" ht="21.75" customHeight="1">
      <c r="A32" s="129" t="s">
        <v>769</v>
      </c>
      <c r="B32" s="66">
        <f>SUM(B33:B42)</f>
        <v>0</v>
      </c>
    </row>
    <row r="33" spans="1:2" s="113" customFormat="1" ht="21.75" customHeight="1">
      <c r="A33" s="127" t="s">
        <v>770</v>
      </c>
      <c r="B33" s="66">
        <v>0</v>
      </c>
    </row>
    <row r="34" spans="1:2" s="113" customFormat="1" ht="21.75" customHeight="1">
      <c r="A34" s="127" t="s">
        <v>771</v>
      </c>
      <c r="B34" s="66">
        <v>0</v>
      </c>
    </row>
    <row r="35" spans="1:2" s="113" customFormat="1" ht="21.75" customHeight="1">
      <c r="A35" s="127" t="s">
        <v>772</v>
      </c>
      <c r="B35" s="66">
        <v>0</v>
      </c>
    </row>
    <row r="36" spans="1:2" s="113" customFormat="1" ht="21.75" customHeight="1">
      <c r="A36" s="127" t="s">
        <v>773</v>
      </c>
      <c r="B36" s="66">
        <v>0</v>
      </c>
    </row>
    <row r="37" spans="1:2" s="113" customFormat="1" ht="21.75" customHeight="1">
      <c r="A37" s="127" t="s">
        <v>774</v>
      </c>
      <c r="B37" s="66">
        <v>0</v>
      </c>
    </row>
    <row r="38" spans="1:2" s="113" customFormat="1" ht="21.75" customHeight="1">
      <c r="A38" s="127" t="s">
        <v>775</v>
      </c>
      <c r="B38" s="66">
        <v>0</v>
      </c>
    </row>
    <row r="39" spans="1:2" s="113" customFormat="1" ht="21.75" customHeight="1">
      <c r="A39" s="127" t="s">
        <v>776</v>
      </c>
      <c r="B39" s="66">
        <v>0</v>
      </c>
    </row>
    <row r="40" spans="1:2" s="113" customFormat="1" ht="21.75" customHeight="1">
      <c r="A40" s="127" t="s">
        <v>777</v>
      </c>
      <c r="B40" s="66">
        <v>0</v>
      </c>
    </row>
    <row r="41" spans="1:2" s="113" customFormat="1" ht="21.75" customHeight="1">
      <c r="A41" s="127" t="s">
        <v>778</v>
      </c>
      <c r="B41" s="66">
        <v>0</v>
      </c>
    </row>
    <row r="42" spans="1:2" s="113" customFormat="1" ht="21.75" customHeight="1">
      <c r="A42" s="127" t="s">
        <v>779</v>
      </c>
      <c r="B42" s="66">
        <v>0</v>
      </c>
    </row>
    <row r="43" spans="1:2" s="113" customFormat="1" ht="21.75" customHeight="1">
      <c r="A43" s="129" t="s">
        <v>780</v>
      </c>
      <c r="B43" s="66">
        <f>B44</f>
        <v>0</v>
      </c>
    </row>
    <row r="44" spans="1:2" s="113" customFormat="1" ht="21.75" customHeight="1">
      <c r="A44" s="127" t="s">
        <v>781</v>
      </c>
      <c r="B44" s="66">
        <v>0</v>
      </c>
    </row>
    <row r="45" spans="1:2" s="113" customFormat="1" ht="21.75" customHeight="1">
      <c r="A45" s="129" t="s">
        <v>782</v>
      </c>
      <c r="B45" s="66">
        <f>SUM(B46:B48)</f>
        <v>1133</v>
      </c>
    </row>
    <row r="46" spans="1:2" s="113" customFormat="1" ht="21.75" customHeight="1">
      <c r="A46" s="127" t="s">
        <v>783</v>
      </c>
      <c r="B46" s="66">
        <v>0</v>
      </c>
    </row>
    <row r="47" spans="1:2" s="113" customFormat="1" ht="21.75" customHeight="1">
      <c r="A47" s="127" t="s">
        <v>784</v>
      </c>
      <c r="B47" s="66">
        <v>0</v>
      </c>
    </row>
    <row r="48" spans="1:2" s="113" customFormat="1" ht="21.75" customHeight="1">
      <c r="A48" s="127" t="s">
        <v>785</v>
      </c>
      <c r="B48" s="130">
        <v>1133</v>
      </c>
    </row>
    <row r="49" spans="1:2" s="113" customFormat="1" ht="21.75" customHeight="1">
      <c r="A49" s="129" t="s">
        <v>786</v>
      </c>
      <c r="B49" s="66">
        <v>3373</v>
      </c>
    </row>
    <row r="50" spans="1:2" s="113" customFormat="1" ht="21.75" customHeight="1">
      <c r="A50" s="129" t="s">
        <v>787</v>
      </c>
      <c r="B50" s="66">
        <v>3373</v>
      </c>
    </row>
    <row r="51" spans="1:2" s="113" customFormat="1" ht="21.75" customHeight="1">
      <c r="A51" s="129" t="s">
        <v>788</v>
      </c>
      <c r="B51" s="66">
        <v>0</v>
      </c>
    </row>
    <row r="52" spans="1:2" s="113" customFormat="1" ht="21" customHeight="1">
      <c r="A52" s="131"/>
      <c r="B52" s="132"/>
    </row>
    <row r="53" spans="1:2" s="113" customFormat="1" ht="21" customHeight="1">
      <c r="A53" s="104" t="s">
        <v>789</v>
      </c>
      <c r="B53" s="133">
        <f>B5+B9+B13+B16+B26+B32+B43+B45+B49</f>
        <v>25179</v>
      </c>
    </row>
    <row r="54" spans="1:2" s="113" customFormat="1" ht="21" customHeight="1">
      <c r="A54" s="105" t="s">
        <v>574</v>
      </c>
      <c r="B54" s="132">
        <f>B55+B58+B59+B60+B61</f>
        <v>56000</v>
      </c>
    </row>
    <row r="55" spans="1:2" s="113" customFormat="1" ht="21" customHeight="1">
      <c r="A55" s="66" t="s">
        <v>790</v>
      </c>
      <c r="B55" s="132"/>
    </row>
    <row r="56" spans="1:2" s="113" customFormat="1" ht="21" customHeight="1">
      <c r="A56" s="66" t="s">
        <v>791</v>
      </c>
      <c r="B56" s="132"/>
    </row>
    <row r="57" spans="1:2" s="113" customFormat="1" ht="21" customHeight="1">
      <c r="A57" s="66" t="s">
        <v>792</v>
      </c>
      <c r="B57" s="132"/>
    </row>
    <row r="58" spans="1:2" s="113" customFormat="1" ht="21" customHeight="1">
      <c r="A58" s="66" t="s">
        <v>793</v>
      </c>
      <c r="B58" s="132">
        <v>56000</v>
      </c>
    </row>
    <row r="59" spans="1:2" s="113" customFormat="1" ht="21" customHeight="1">
      <c r="A59" s="66" t="s">
        <v>794</v>
      </c>
      <c r="B59" s="132"/>
    </row>
    <row r="60" spans="1:2" s="113" customFormat="1" ht="21" customHeight="1">
      <c r="A60" s="134" t="s">
        <v>795</v>
      </c>
      <c r="B60" s="135"/>
    </row>
    <row r="61" spans="1:2" s="113" customFormat="1" ht="21" customHeight="1">
      <c r="A61" s="134" t="s">
        <v>796</v>
      </c>
      <c r="B61" s="132"/>
    </row>
    <row r="62" spans="1:2" s="113" customFormat="1" ht="21" customHeight="1">
      <c r="A62" s="136"/>
      <c r="B62" s="137"/>
    </row>
    <row r="63" spans="1:2" s="113" customFormat="1" ht="21" customHeight="1">
      <c r="A63" s="122" t="s">
        <v>797</v>
      </c>
      <c r="B63" s="138">
        <f>B53+B54</f>
        <v>81179</v>
      </c>
    </row>
  </sheetData>
  <sheetProtection/>
  <mergeCells count="1">
    <mergeCell ref="A2:B2"/>
  </mergeCells>
  <printOptions/>
  <pageMargins left="1.14" right="0.43000000000000005" top="0.43000000000000005" bottom="0.35" header="0.5" footer="0.2"/>
  <pageSetup firstPageNumber="1" useFirstPageNumber="1"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2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3.75390625" style="99" customWidth="1"/>
    <col min="2" max="2" width="39.125" style="99" customWidth="1"/>
    <col min="3" max="245" width="9.00390625" style="99" customWidth="1"/>
    <col min="246" max="16384" width="9.00390625" style="100" customWidth="1"/>
  </cols>
  <sheetData>
    <row r="1" s="99" customFormat="1" ht="19.5" customHeight="1">
      <c r="A1" s="101" t="s">
        <v>23</v>
      </c>
    </row>
    <row r="2" spans="1:2" s="99" customFormat="1" ht="30" customHeight="1">
      <c r="A2" s="102" t="s">
        <v>798</v>
      </c>
      <c r="B2" s="102"/>
    </row>
    <row r="3" spans="1:2" s="99" customFormat="1" ht="19.5" customHeight="1">
      <c r="A3" s="52"/>
      <c r="B3" s="103" t="s">
        <v>50</v>
      </c>
    </row>
    <row r="4" spans="1:2" s="99" customFormat="1" ht="42.75" customHeight="1">
      <c r="A4" s="104" t="s">
        <v>51</v>
      </c>
      <c r="B4" s="104" t="s">
        <v>52</v>
      </c>
    </row>
    <row r="5" spans="1:2" s="99" customFormat="1" ht="39.75" customHeight="1">
      <c r="A5" s="105" t="s">
        <v>799</v>
      </c>
      <c r="B5" s="106">
        <f>SUM(B6,B11,B14)</f>
        <v>2811</v>
      </c>
    </row>
    <row r="6" spans="1:2" s="99" customFormat="1" ht="39.75" customHeight="1">
      <c r="A6" s="105" t="s">
        <v>287</v>
      </c>
      <c r="B6" s="106">
        <f>B7+B9</f>
        <v>53</v>
      </c>
    </row>
    <row r="7" spans="1:2" s="99" customFormat="1" ht="39.75" customHeight="1">
      <c r="A7" s="107" t="s">
        <v>800</v>
      </c>
      <c r="B7" s="108">
        <v>3</v>
      </c>
    </row>
    <row r="8" spans="1:2" s="99" customFormat="1" ht="39.75" customHeight="1">
      <c r="A8" s="109" t="s">
        <v>801</v>
      </c>
      <c r="B8" s="110">
        <v>3</v>
      </c>
    </row>
    <row r="9" spans="1:2" s="99" customFormat="1" ht="39.75" customHeight="1">
      <c r="A9" s="107" t="s">
        <v>802</v>
      </c>
      <c r="B9" s="108">
        <v>50</v>
      </c>
    </row>
    <row r="10" spans="1:2" s="99" customFormat="1" ht="42" customHeight="1">
      <c r="A10" s="109" t="s">
        <v>803</v>
      </c>
      <c r="B10" s="110">
        <v>50</v>
      </c>
    </row>
    <row r="11" spans="1:2" s="99" customFormat="1" ht="42" customHeight="1">
      <c r="A11" s="105" t="s">
        <v>311</v>
      </c>
      <c r="B11" s="111">
        <v>2392</v>
      </c>
    </row>
    <row r="12" spans="1:2" s="99" customFormat="1" ht="42" customHeight="1">
      <c r="A12" s="107" t="s">
        <v>804</v>
      </c>
      <c r="B12" s="112">
        <v>2392</v>
      </c>
    </row>
    <row r="13" spans="1:251" s="99" customFormat="1" ht="42" customHeight="1">
      <c r="A13" s="109" t="s">
        <v>805</v>
      </c>
      <c r="B13" s="110">
        <v>2392</v>
      </c>
      <c r="IL13" s="100"/>
      <c r="IM13" s="100"/>
      <c r="IN13" s="100"/>
      <c r="IO13" s="100"/>
      <c r="IP13" s="100"/>
      <c r="IQ13" s="100"/>
    </row>
    <row r="14" spans="1:251" s="99" customFormat="1" ht="42" customHeight="1">
      <c r="A14" s="105" t="s">
        <v>806</v>
      </c>
      <c r="B14" s="111">
        <v>366</v>
      </c>
      <c r="IL14" s="100"/>
      <c r="IM14" s="100"/>
      <c r="IN14" s="100"/>
      <c r="IO14" s="100"/>
      <c r="IP14" s="100"/>
      <c r="IQ14" s="100"/>
    </row>
    <row r="15" spans="1:251" s="99" customFormat="1" ht="42" customHeight="1">
      <c r="A15" s="107" t="s">
        <v>807</v>
      </c>
      <c r="B15" s="110">
        <f>SUM(B16:B19)</f>
        <v>366</v>
      </c>
      <c r="IL15" s="100"/>
      <c r="IM15" s="100"/>
      <c r="IN15" s="100"/>
      <c r="IO15" s="100"/>
      <c r="IP15" s="100"/>
      <c r="IQ15" s="100"/>
    </row>
    <row r="16" spans="1:251" s="99" customFormat="1" ht="42" customHeight="1">
      <c r="A16" s="109" t="s">
        <v>808</v>
      </c>
      <c r="B16" s="110">
        <v>195</v>
      </c>
      <c r="IL16" s="100"/>
      <c r="IM16" s="100"/>
      <c r="IN16" s="100"/>
      <c r="IO16" s="100"/>
      <c r="IP16" s="100"/>
      <c r="IQ16" s="100"/>
    </row>
    <row r="17" spans="1:251" s="99" customFormat="1" ht="42" customHeight="1">
      <c r="A17" s="109" t="s">
        <v>809</v>
      </c>
      <c r="B17" s="110">
        <v>43</v>
      </c>
      <c r="IL17" s="100"/>
      <c r="IM17" s="100"/>
      <c r="IN17" s="100"/>
      <c r="IO17" s="100"/>
      <c r="IP17" s="100"/>
      <c r="IQ17" s="100"/>
    </row>
    <row r="18" spans="1:251" s="99" customFormat="1" ht="42" customHeight="1">
      <c r="A18" s="109" t="s">
        <v>810</v>
      </c>
      <c r="B18" s="110">
        <v>20</v>
      </c>
      <c r="IL18" s="100"/>
      <c r="IM18" s="100"/>
      <c r="IN18" s="100"/>
      <c r="IO18" s="100"/>
      <c r="IP18" s="100"/>
      <c r="IQ18" s="100"/>
    </row>
    <row r="19" spans="1:251" s="99" customFormat="1" ht="42" customHeight="1">
      <c r="A19" s="109" t="s">
        <v>811</v>
      </c>
      <c r="B19" s="110">
        <v>108</v>
      </c>
      <c r="IL19" s="100"/>
      <c r="IM19" s="100"/>
      <c r="IN19" s="100"/>
      <c r="IO19" s="100"/>
      <c r="IP19" s="100"/>
      <c r="IQ19" s="100"/>
    </row>
    <row r="20" ht="33" customHeight="1">
      <c r="A20" s="99" t="s">
        <v>812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F17" sqref="F17"/>
    </sheetView>
  </sheetViews>
  <sheetFormatPr defaultColWidth="8.00390625" defaultRowHeight="14.25" customHeight="1"/>
  <cols>
    <col min="1" max="1" width="31.50390625" style="72" customWidth="1"/>
    <col min="2" max="2" width="16.75390625" style="72" customWidth="1"/>
    <col min="3" max="3" width="16.625" style="72" customWidth="1"/>
    <col min="4" max="4" width="17.875" style="72" customWidth="1"/>
    <col min="5" max="5" width="17.125" style="72" customWidth="1"/>
    <col min="6" max="6" width="17.875" style="72" customWidth="1"/>
    <col min="7" max="7" width="17.125" style="72" customWidth="1"/>
    <col min="8" max="253" width="8.00390625" style="72" customWidth="1"/>
    <col min="254" max="16384" width="8.00390625" style="72" customWidth="1"/>
  </cols>
  <sheetData>
    <row r="1" s="72" customFormat="1" ht="24" customHeight="1">
      <c r="A1" s="52" t="s">
        <v>25</v>
      </c>
    </row>
    <row r="2" spans="1:7" s="72" customFormat="1" ht="37.5" customHeight="1">
      <c r="A2" s="74" t="s">
        <v>813</v>
      </c>
      <c r="B2" s="74"/>
      <c r="C2" s="74"/>
      <c r="D2" s="74"/>
      <c r="E2" s="74"/>
      <c r="F2" s="74"/>
      <c r="G2" s="74"/>
    </row>
    <row r="3" spans="1:7" s="72" customFormat="1" ht="27" customHeight="1">
      <c r="A3" s="75"/>
      <c r="B3" s="76"/>
      <c r="C3" s="77"/>
      <c r="D3" s="76"/>
      <c r="E3" s="76"/>
      <c r="F3" s="76"/>
      <c r="G3" s="78" t="s">
        <v>50</v>
      </c>
    </row>
    <row r="4" spans="1:7" s="72" customFormat="1" ht="39.75" customHeight="1">
      <c r="A4" s="94" t="s">
        <v>814</v>
      </c>
      <c r="B4" s="94" t="s">
        <v>587</v>
      </c>
      <c r="C4" s="80" t="s">
        <v>815</v>
      </c>
      <c r="D4" s="81" t="s">
        <v>816</v>
      </c>
      <c r="E4" s="82" t="s">
        <v>817</v>
      </c>
      <c r="F4" s="83" t="s">
        <v>818</v>
      </c>
      <c r="G4" s="84" t="s">
        <v>819</v>
      </c>
    </row>
    <row r="5" spans="1:7" s="72" customFormat="1" ht="46.5" customHeight="1">
      <c r="A5" s="95" t="s">
        <v>820</v>
      </c>
      <c r="B5" s="96">
        <v>86525.428637</v>
      </c>
      <c r="C5" s="96">
        <v>12429</v>
      </c>
      <c r="D5" s="96">
        <v>23572</v>
      </c>
      <c r="E5" s="96">
        <v>12926</v>
      </c>
      <c r="F5" s="96">
        <v>37213</v>
      </c>
      <c r="G5" s="96">
        <v>386</v>
      </c>
    </row>
    <row r="6" spans="1:7" s="72" customFormat="1" ht="46.5" customHeight="1">
      <c r="A6" s="87" t="s">
        <v>821</v>
      </c>
      <c r="B6" s="86">
        <v>79720.389563</v>
      </c>
      <c r="C6" s="86">
        <f>SUM(C7:C11)</f>
        <v>35001.912003000005</v>
      </c>
      <c r="D6" s="86">
        <f>SUM(D7:D11)</f>
        <v>802.062785</v>
      </c>
      <c r="E6" s="86">
        <f>SUM(E7:E11)</f>
        <v>27190.18668</v>
      </c>
      <c r="F6" s="86">
        <v>37058</v>
      </c>
      <c r="G6" s="86">
        <v>145</v>
      </c>
    </row>
    <row r="7" spans="1:7" s="72" customFormat="1" ht="46.5" customHeight="1">
      <c r="A7" s="95" t="s">
        <v>822</v>
      </c>
      <c r="B7" s="96">
        <v>6805.039074</v>
      </c>
      <c r="C7" s="96">
        <v>3703</v>
      </c>
      <c r="D7" s="96">
        <v>0</v>
      </c>
      <c r="E7" s="96">
        <v>2707</v>
      </c>
      <c r="F7" s="96">
        <v>155</v>
      </c>
      <c r="G7" s="96">
        <v>241</v>
      </c>
    </row>
    <row r="8" spans="1:7" s="72" customFormat="1" ht="46.5" customHeight="1">
      <c r="A8" s="87" t="s">
        <v>823</v>
      </c>
      <c r="B8" s="96">
        <v>72339.595958</v>
      </c>
      <c r="C8" s="96">
        <v>31298.912003</v>
      </c>
      <c r="D8" s="96">
        <v>802.062785</v>
      </c>
      <c r="E8" s="96">
        <v>24483.18668</v>
      </c>
      <c r="F8" s="96">
        <v>12887.549179</v>
      </c>
      <c r="G8" s="96">
        <v>2867.885311</v>
      </c>
    </row>
    <row r="9" spans="1:7" s="72" customFormat="1" ht="15.75" customHeight="1">
      <c r="A9" s="97"/>
      <c r="B9" s="98"/>
      <c r="C9" s="97"/>
      <c r="D9" s="98"/>
      <c r="E9" s="98"/>
      <c r="F9" s="98"/>
      <c r="G9" s="98"/>
    </row>
  </sheetData>
  <sheetProtection/>
  <mergeCells count="1">
    <mergeCell ref="A2:G2"/>
  </mergeCells>
  <printOptions/>
  <pageMargins left="0.75" right="0.31" top="1" bottom="1" header="0.51" footer="0.51"/>
  <pageSetup orientation="landscape" paperSize="9" scale="8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A1" sqref="A1"/>
    </sheetView>
  </sheetViews>
  <sheetFormatPr defaultColWidth="8.00390625" defaultRowHeight="14.25" customHeight="1"/>
  <cols>
    <col min="1" max="1" width="42.625" style="72" customWidth="1"/>
    <col min="2" max="2" width="16.75390625" style="72" customWidth="1"/>
    <col min="3" max="3" width="16.625" style="72" customWidth="1"/>
    <col min="4" max="4" width="17.875" style="72" customWidth="1"/>
    <col min="5" max="5" width="17.125" style="72" customWidth="1"/>
    <col min="6" max="6" width="17.875" style="72" customWidth="1"/>
    <col min="7" max="7" width="17.125" style="72" customWidth="1"/>
    <col min="8" max="253" width="8.00390625" style="72" customWidth="1"/>
    <col min="254" max="16384" width="8.00390625" style="72" customWidth="1"/>
  </cols>
  <sheetData>
    <row r="1" s="72" customFormat="1" ht="24" customHeight="1">
      <c r="A1" s="52" t="s">
        <v>27</v>
      </c>
    </row>
    <row r="2" spans="1:7" s="72" customFormat="1" ht="37.5" customHeight="1">
      <c r="A2" s="74" t="s">
        <v>824</v>
      </c>
      <c r="B2" s="74"/>
      <c r="C2" s="74"/>
      <c r="D2" s="74"/>
      <c r="E2" s="74"/>
      <c r="F2" s="74"/>
      <c r="G2" s="74"/>
    </row>
    <row r="3" spans="1:7" s="72" customFormat="1" ht="19.5" customHeight="1">
      <c r="A3" s="75"/>
      <c r="B3" s="76"/>
      <c r="C3" s="77"/>
      <c r="D3" s="76"/>
      <c r="E3" s="76"/>
      <c r="F3" s="76"/>
      <c r="G3" s="78" t="s">
        <v>50</v>
      </c>
    </row>
    <row r="4" spans="1:7" s="72" customFormat="1" ht="39.75" customHeight="1">
      <c r="A4" s="90" t="s">
        <v>814</v>
      </c>
      <c r="B4" s="90" t="s">
        <v>587</v>
      </c>
      <c r="C4" s="80" t="s">
        <v>815</v>
      </c>
      <c r="D4" s="81" t="s">
        <v>816</v>
      </c>
      <c r="E4" s="82" t="s">
        <v>817</v>
      </c>
      <c r="F4" s="83" t="s">
        <v>818</v>
      </c>
      <c r="G4" s="84" t="s">
        <v>819</v>
      </c>
    </row>
    <row r="5" spans="1:7" s="72" customFormat="1" ht="27" customHeight="1">
      <c r="A5" s="91" t="s">
        <v>825</v>
      </c>
      <c r="B5" s="92">
        <v>86525.428637</v>
      </c>
      <c r="C5" s="92">
        <f aca="true" t="shared" si="0" ref="C5:G5">SUM(C6:C13)</f>
        <v>12429</v>
      </c>
      <c r="D5" s="92">
        <f t="shared" si="0"/>
        <v>23572</v>
      </c>
      <c r="E5" s="92">
        <f t="shared" si="0"/>
        <v>12926</v>
      </c>
      <c r="F5" s="92">
        <f t="shared" si="0"/>
        <v>37213</v>
      </c>
      <c r="G5" s="92">
        <f t="shared" si="0"/>
        <v>386</v>
      </c>
    </row>
    <row r="6" spans="1:7" s="72" customFormat="1" ht="27.75" customHeight="1">
      <c r="A6" s="87" t="s">
        <v>826</v>
      </c>
      <c r="B6" s="92">
        <v>39792.416221</v>
      </c>
      <c r="C6" s="92">
        <v>2694</v>
      </c>
      <c r="D6" s="92">
        <v>15682</v>
      </c>
      <c r="E6" s="92">
        <v>9510</v>
      </c>
      <c r="F6" s="93">
        <v>11582</v>
      </c>
      <c r="G6" s="92">
        <v>324</v>
      </c>
    </row>
    <row r="7" spans="1:7" s="72" customFormat="1" ht="27.75" customHeight="1">
      <c r="A7" s="87" t="s">
        <v>827</v>
      </c>
      <c r="B7" s="92">
        <v>533.346014</v>
      </c>
      <c r="C7" s="92">
        <v>106</v>
      </c>
      <c r="D7" s="92">
        <v>30</v>
      </c>
      <c r="E7" s="92">
        <v>196</v>
      </c>
      <c r="F7" s="93">
        <v>150</v>
      </c>
      <c r="G7" s="92">
        <v>52</v>
      </c>
    </row>
    <row r="8" spans="1:7" s="72" customFormat="1" ht="27.75" customHeight="1">
      <c r="A8" s="88" t="s">
        <v>828</v>
      </c>
      <c r="B8" s="92">
        <v>42869.015</v>
      </c>
      <c r="C8" s="92">
        <v>9608</v>
      </c>
      <c r="D8" s="92">
        <v>7780</v>
      </c>
      <c r="E8" s="92">
        <v>0</v>
      </c>
      <c r="F8" s="92">
        <v>25481</v>
      </c>
      <c r="G8" s="92">
        <v>0</v>
      </c>
    </row>
    <row r="9" spans="1:7" s="72" customFormat="1" ht="27.75" customHeight="1">
      <c r="A9" s="88" t="s">
        <v>829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</row>
    <row r="10" spans="1:7" s="72" customFormat="1" ht="27.75" customHeight="1">
      <c r="A10" s="88" t="s">
        <v>830</v>
      </c>
      <c r="B10" s="92">
        <v>3213.9805</v>
      </c>
      <c r="C10" s="92">
        <v>14</v>
      </c>
      <c r="D10" s="92">
        <v>0</v>
      </c>
      <c r="E10" s="92">
        <v>3200</v>
      </c>
      <c r="F10" s="92">
        <v>0</v>
      </c>
      <c r="G10" s="92">
        <v>0</v>
      </c>
    </row>
    <row r="11" spans="1:7" s="72" customFormat="1" ht="27.75" customHeight="1">
      <c r="A11" s="88" t="s">
        <v>831</v>
      </c>
      <c r="B11" s="92">
        <v>116.670902</v>
      </c>
      <c r="C11" s="92">
        <v>7</v>
      </c>
      <c r="D11" s="92">
        <v>80</v>
      </c>
      <c r="E11" s="92">
        <v>20</v>
      </c>
      <c r="F11" s="92">
        <v>0</v>
      </c>
      <c r="G11" s="92">
        <v>10</v>
      </c>
    </row>
    <row r="12" spans="1:7" s="72" customFormat="1" ht="27.75" customHeight="1">
      <c r="A12" s="88" t="s">
        <v>832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</row>
    <row r="13" spans="1:7" ht="27.75" customHeight="1">
      <c r="A13" s="88" t="s">
        <v>833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</row>
  </sheetData>
  <sheetProtection/>
  <mergeCells count="1">
    <mergeCell ref="A2:G2"/>
  </mergeCells>
  <printOptions/>
  <pageMargins left="0.75" right="0.75" top="0.98" bottom="0.98" header="0.51" footer="0.51"/>
  <pageSetup errors="blank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Q10"/>
  <sheetViews>
    <sheetView showZeros="0" workbookViewId="0" topLeftCell="A1">
      <selection activeCell="A1" sqref="A1"/>
    </sheetView>
  </sheetViews>
  <sheetFormatPr defaultColWidth="8.00390625" defaultRowHeight="14.25" customHeight="1"/>
  <cols>
    <col min="1" max="1" width="46.75390625" style="72" customWidth="1"/>
    <col min="2" max="2" width="16.75390625" style="72" customWidth="1"/>
    <col min="3" max="3" width="16.625" style="72" customWidth="1"/>
    <col min="4" max="4" width="17.875" style="72" customWidth="1"/>
    <col min="5" max="5" width="17.125" style="72" customWidth="1"/>
    <col min="6" max="6" width="17.875" style="72" customWidth="1"/>
    <col min="7" max="7" width="17.125" style="72" customWidth="1"/>
    <col min="8" max="253" width="8.00390625" style="72" customWidth="1"/>
    <col min="254" max="16384" width="8.00390625" style="72" customWidth="1"/>
  </cols>
  <sheetData>
    <row r="1" s="72" customFormat="1" ht="24" customHeight="1">
      <c r="A1" s="52" t="s">
        <v>29</v>
      </c>
    </row>
    <row r="2" spans="1:7" s="72" customFormat="1" ht="37.5" customHeight="1">
      <c r="A2" s="74" t="s">
        <v>834</v>
      </c>
      <c r="B2" s="74"/>
      <c r="C2" s="74"/>
      <c r="D2" s="74"/>
      <c r="E2" s="74"/>
      <c r="F2" s="74"/>
      <c r="G2" s="74"/>
    </row>
    <row r="3" spans="1:7" s="72" customFormat="1" ht="19.5" customHeight="1">
      <c r="A3" s="75"/>
      <c r="B3" s="76"/>
      <c r="C3" s="77"/>
      <c r="D3" s="76"/>
      <c r="E3" s="76"/>
      <c r="F3" s="76"/>
      <c r="G3" s="78" t="s">
        <v>50</v>
      </c>
    </row>
    <row r="4" spans="1:7" s="72" customFormat="1" ht="39.75" customHeight="1">
      <c r="A4" s="79" t="s">
        <v>814</v>
      </c>
      <c r="B4" s="79" t="s">
        <v>587</v>
      </c>
      <c r="C4" s="80" t="s">
        <v>815</v>
      </c>
      <c r="D4" s="81" t="s">
        <v>816</v>
      </c>
      <c r="E4" s="82" t="s">
        <v>817</v>
      </c>
      <c r="F4" s="83" t="s">
        <v>818</v>
      </c>
      <c r="G4" s="84" t="s">
        <v>819</v>
      </c>
    </row>
    <row r="5" spans="1:7" s="72" customFormat="1" ht="36" customHeight="1">
      <c r="A5" s="85" t="s">
        <v>835</v>
      </c>
      <c r="B5" s="86">
        <v>79720.389563</v>
      </c>
      <c r="C5" s="86">
        <f>SUM(C6:C10)</f>
        <v>8726</v>
      </c>
      <c r="D5" s="86">
        <f>SUM(D6:D10)</f>
        <v>23572</v>
      </c>
      <c r="E5" s="86">
        <f>SUM(E6:E10)</f>
        <v>10219</v>
      </c>
      <c r="F5" s="86">
        <v>37058</v>
      </c>
      <c r="G5" s="86">
        <v>145</v>
      </c>
    </row>
    <row r="6" spans="1:7" s="72" customFormat="1" ht="36" customHeight="1">
      <c r="A6" s="87" t="s">
        <v>836</v>
      </c>
      <c r="B6" s="86">
        <v>76513.191156</v>
      </c>
      <c r="C6" s="86">
        <v>8716</v>
      </c>
      <c r="D6" s="86">
        <v>23452</v>
      </c>
      <c r="E6" s="86">
        <v>10219</v>
      </c>
      <c r="F6" s="86">
        <v>34046</v>
      </c>
      <c r="G6" s="86">
        <v>80</v>
      </c>
    </row>
    <row r="7" spans="1:7" s="72" customFormat="1" ht="36" customHeight="1">
      <c r="A7" s="87" t="s">
        <v>837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</row>
    <row r="8" spans="1:7" s="72" customFormat="1" ht="36" customHeight="1">
      <c r="A8" s="88" t="s">
        <v>838</v>
      </c>
      <c r="B8" s="86">
        <v>132.050407</v>
      </c>
      <c r="C8" s="86">
        <v>10</v>
      </c>
      <c r="D8" s="86">
        <v>120</v>
      </c>
      <c r="E8" s="86">
        <v>0</v>
      </c>
      <c r="F8" s="86">
        <v>0</v>
      </c>
      <c r="G8" s="86">
        <v>2</v>
      </c>
    </row>
    <row r="9" spans="1:251" s="73" customFormat="1" ht="36" customHeight="1">
      <c r="A9" s="88" t="s">
        <v>839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7" s="72" customFormat="1" ht="39.75" customHeight="1">
      <c r="A10" s="88" t="s">
        <v>840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</row>
  </sheetData>
  <sheetProtection/>
  <mergeCells count="1">
    <mergeCell ref="A2:G2"/>
  </mergeCells>
  <printOptions/>
  <pageMargins left="0.75" right="0.75" top="0.98" bottom="0.98" header="0.51" footer="0.51"/>
  <pageSetup errors="blank" horizontalDpi="600" verticalDpi="6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8"/>
  <sheetViews>
    <sheetView showZeros="0" zoomScaleSheetLayoutView="100" workbookViewId="0" topLeftCell="A1">
      <selection activeCell="A1" sqref="A1:B1"/>
    </sheetView>
  </sheetViews>
  <sheetFormatPr defaultColWidth="9.125" defaultRowHeight="14.25"/>
  <cols>
    <col min="1" max="1" width="41.25390625" style="53" customWidth="1"/>
    <col min="2" max="2" width="36.875" style="54" customWidth="1"/>
    <col min="3" max="254" width="9.125" style="52" customWidth="1"/>
  </cols>
  <sheetData>
    <row r="1" spans="1:2" s="51" customFormat="1" ht="21" customHeight="1">
      <c r="A1" s="55" t="s">
        <v>31</v>
      </c>
      <c r="B1" s="56"/>
    </row>
    <row r="2" spans="1:2" s="51" customFormat="1" ht="33.75" customHeight="1">
      <c r="A2" s="57" t="s">
        <v>841</v>
      </c>
      <c r="B2" s="57"/>
    </row>
    <row r="3" spans="1:2" s="51" customFormat="1" ht="16.5" customHeight="1">
      <c r="A3" s="58"/>
      <c r="B3" s="59" t="s">
        <v>678</v>
      </c>
    </row>
    <row r="4" spans="1:2" s="51" customFormat="1" ht="27" customHeight="1">
      <c r="A4" s="60" t="s">
        <v>636</v>
      </c>
      <c r="B4" s="60" t="s">
        <v>52</v>
      </c>
    </row>
    <row r="5" spans="1:2" s="51" customFormat="1" ht="27" customHeight="1">
      <c r="A5" s="61" t="s">
        <v>842</v>
      </c>
      <c r="B5" s="62"/>
    </row>
    <row r="6" spans="1:2" s="51" customFormat="1" ht="27" customHeight="1">
      <c r="A6" s="61" t="s">
        <v>843</v>
      </c>
      <c r="B6" s="62"/>
    </row>
    <row r="7" spans="1:2" s="51" customFormat="1" ht="27" customHeight="1">
      <c r="A7" s="64" t="s">
        <v>844</v>
      </c>
      <c r="B7" s="65">
        <v>1200</v>
      </c>
    </row>
    <row r="8" spans="1:2" s="51" customFormat="1" ht="27" customHeight="1">
      <c r="A8" s="61" t="s">
        <v>845</v>
      </c>
      <c r="B8" s="62"/>
    </row>
    <row r="9" spans="1:2" s="51" customFormat="1" ht="27" customHeight="1">
      <c r="A9" s="61" t="s">
        <v>846</v>
      </c>
      <c r="B9" s="62"/>
    </row>
    <row r="10" spans="1:2" s="51" customFormat="1" ht="27" customHeight="1">
      <c r="A10" s="61"/>
      <c r="B10" s="62"/>
    </row>
    <row r="11" spans="1:2" s="51" customFormat="1" ht="27" customHeight="1">
      <c r="A11" s="61"/>
      <c r="B11" s="62"/>
    </row>
    <row r="12" spans="1:2" s="51" customFormat="1" ht="27" customHeight="1">
      <c r="A12" s="61"/>
      <c r="B12" s="62"/>
    </row>
    <row r="13" spans="1:2" s="51" customFormat="1" ht="27" customHeight="1">
      <c r="A13" s="61"/>
      <c r="B13" s="62"/>
    </row>
    <row r="14" spans="1:2" s="51" customFormat="1" ht="27" customHeight="1">
      <c r="A14" s="61"/>
      <c r="B14" s="62"/>
    </row>
    <row r="15" spans="1:2" s="51" customFormat="1" ht="27" customHeight="1">
      <c r="A15" s="61"/>
      <c r="B15" s="62"/>
    </row>
    <row r="16" spans="1:2" s="51" customFormat="1" ht="27" customHeight="1">
      <c r="A16" s="67" t="s">
        <v>847</v>
      </c>
      <c r="B16" s="60">
        <f>B5+B6+B7+B8+B9</f>
        <v>1200</v>
      </c>
    </row>
    <row r="17" spans="1:2" s="51" customFormat="1" ht="27" customHeight="1">
      <c r="A17" s="61" t="s">
        <v>638</v>
      </c>
      <c r="B17" s="62"/>
    </row>
    <row r="18" spans="1:2" s="51" customFormat="1" ht="27" customHeight="1">
      <c r="A18" s="61" t="s">
        <v>848</v>
      </c>
      <c r="B18" s="62"/>
    </row>
    <row r="19" spans="1:2" s="51" customFormat="1" ht="27" customHeight="1">
      <c r="A19" s="61" t="s">
        <v>849</v>
      </c>
      <c r="B19" s="62"/>
    </row>
    <row r="20" spans="1:2" s="51" customFormat="1" ht="27" customHeight="1">
      <c r="A20" s="61"/>
      <c r="B20" s="62"/>
    </row>
    <row r="21" spans="1:2" s="51" customFormat="1" ht="27" customHeight="1">
      <c r="A21" s="61"/>
      <c r="B21" s="62"/>
    </row>
    <row r="22" spans="1:2" s="51" customFormat="1" ht="27" customHeight="1">
      <c r="A22" s="69" t="s">
        <v>850</v>
      </c>
      <c r="B22" s="70">
        <f>B16+B17+B18+B19</f>
        <v>1200</v>
      </c>
    </row>
    <row r="23" s="52" customFormat="1" ht="14.25">
      <c r="B23" s="71"/>
    </row>
    <row r="24" spans="1:2" s="52" customFormat="1" ht="14.25">
      <c r="A24" s="53"/>
      <c r="B24" s="54"/>
    </row>
    <row r="25" spans="1:2" s="52" customFormat="1" ht="14.25">
      <c r="A25" s="53"/>
      <c r="B25" s="54"/>
    </row>
    <row r="26" spans="1:2" s="52" customFormat="1" ht="14.25">
      <c r="A26" s="53"/>
      <c r="B26" s="54"/>
    </row>
    <row r="27" spans="1:2" s="52" customFormat="1" ht="14.25">
      <c r="A27" s="53"/>
      <c r="B27" s="54"/>
    </row>
    <row r="28" spans="1:2" s="52" customFormat="1" ht="14.25">
      <c r="A28" s="53"/>
      <c r="B28" s="54"/>
    </row>
  </sheetData>
  <sheetProtection/>
  <mergeCells count="2">
    <mergeCell ref="A1:B1"/>
    <mergeCell ref="A2:B2"/>
  </mergeCells>
  <conditionalFormatting sqref="A4:B22 A3">
    <cfRule type="cellIs" priority="1" dxfId="0" operator="equal" stopIfTrue="1">
      <formula>0</formula>
    </cfRule>
  </conditionalFormatting>
  <printOptions horizontalCentered="1"/>
  <pageMargins left="0.75" right="0.75" top="1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SheetLayoutView="100" workbookViewId="0" topLeftCell="A1">
      <selection activeCell="M19" sqref="M19"/>
    </sheetView>
  </sheetViews>
  <sheetFormatPr defaultColWidth="9.125" defaultRowHeight="14.25"/>
  <cols>
    <col min="1" max="1" width="40.125" style="53" customWidth="1"/>
    <col min="2" max="2" width="40.125" style="54" customWidth="1"/>
    <col min="3" max="5" width="9.125" style="52" customWidth="1"/>
    <col min="6" max="6" width="51.75390625" style="52" customWidth="1"/>
    <col min="7" max="254" width="9.125" style="52" customWidth="1"/>
  </cols>
  <sheetData>
    <row r="1" spans="1:2" s="51" customFormat="1" ht="21" customHeight="1">
      <c r="A1" s="55" t="s">
        <v>33</v>
      </c>
      <c r="B1" s="56"/>
    </row>
    <row r="2" spans="1:2" s="51" customFormat="1" ht="33.75" customHeight="1">
      <c r="A2" s="57" t="s">
        <v>851</v>
      </c>
      <c r="B2" s="57"/>
    </row>
    <row r="3" spans="1:2" s="51" customFormat="1" ht="16.5" customHeight="1">
      <c r="A3" s="58"/>
      <c r="B3" s="59" t="s">
        <v>678</v>
      </c>
    </row>
    <row r="4" spans="1:2" s="51" customFormat="1" ht="27" customHeight="1">
      <c r="A4" s="60" t="s">
        <v>741</v>
      </c>
      <c r="B4" s="60" t="s">
        <v>52</v>
      </c>
    </row>
    <row r="5" spans="1:6" s="51" customFormat="1" ht="27" customHeight="1">
      <c r="A5" s="61" t="s">
        <v>245</v>
      </c>
      <c r="B5" s="62"/>
      <c r="F5" s="63" t="s">
        <v>852</v>
      </c>
    </row>
    <row r="6" spans="1:6" s="51" customFormat="1" ht="27" customHeight="1">
      <c r="A6" s="61" t="s">
        <v>270</v>
      </c>
      <c r="B6" s="62"/>
      <c r="F6" s="63" t="s">
        <v>853</v>
      </c>
    </row>
    <row r="7" spans="1:6" s="51" customFormat="1" ht="27" customHeight="1">
      <c r="A7" s="64" t="s">
        <v>854</v>
      </c>
      <c r="B7" s="65"/>
      <c r="F7" s="63" t="s">
        <v>855</v>
      </c>
    </row>
    <row r="8" spans="1:6" s="51" customFormat="1" ht="27" customHeight="1">
      <c r="A8" s="61" t="s">
        <v>402</v>
      </c>
      <c r="B8" s="62"/>
      <c r="F8" s="63" t="s">
        <v>856</v>
      </c>
    </row>
    <row r="9" spans="1:6" s="51" customFormat="1" ht="27" customHeight="1">
      <c r="A9" s="61" t="s">
        <v>423</v>
      </c>
      <c r="B9" s="62">
        <v>1200</v>
      </c>
      <c r="F9" s="63" t="s">
        <v>857</v>
      </c>
    </row>
    <row r="10" spans="1:6" s="51" customFormat="1" ht="27" customHeight="1">
      <c r="A10" s="61" t="s">
        <v>435</v>
      </c>
      <c r="B10" s="62"/>
      <c r="F10" s="63" t="s">
        <v>858</v>
      </c>
    </row>
    <row r="11" spans="1:6" s="51" customFormat="1" ht="27" customHeight="1">
      <c r="A11" s="61" t="s">
        <v>495</v>
      </c>
      <c r="B11" s="62"/>
      <c r="F11" s="66" t="s">
        <v>859</v>
      </c>
    </row>
    <row r="12" spans="1:6" s="51" customFormat="1" ht="27" customHeight="1">
      <c r="A12" s="61" t="s">
        <v>860</v>
      </c>
      <c r="B12" s="62"/>
      <c r="F12" s="66" t="s">
        <v>861</v>
      </c>
    </row>
    <row r="13" spans="1:6" s="51" customFormat="1" ht="27" customHeight="1">
      <c r="A13" s="61" t="s">
        <v>519</v>
      </c>
      <c r="B13" s="62"/>
      <c r="F13" s="66" t="s">
        <v>858</v>
      </c>
    </row>
    <row r="14" spans="1:6" s="51" customFormat="1" ht="27" customHeight="1">
      <c r="A14" s="61" t="s">
        <v>527</v>
      </c>
      <c r="B14" s="62"/>
      <c r="F14" s="66" t="s">
        <v>862</v>
      </c>
    </row>
    <row r="15" spans="1:6" s="51" customFormat="1" ht="27" customHeight="1">
      <c r="A15" s="61" t="s">
        <v>806</v>
      </c>
      <c r="B15" s="62"/>
      <c r="F15" s="66" t="s">
        <v>863</v>
      </c>
    </row>
    <row r="16" spans="1:6" s="51" customFormat="1" ht="27" customHeight="1">
      <c r="A16" s="67" t="s">
        <v>864</v>
      </c>
      <c r="B16" s="68">
        <f>SUM(B5:B15)</f>
        <v>1200</v>
      </c>
      <c r="F16" s="66" t="s">
        <v>865</v>
      </c>
    </row>
    <row r="17" spans="1:6" s="51" customFormat="1" ht="27" customHeight="1">
      <c r="A17" s="61" t="s">
        <v>866</v>
      </c>
      <c r="B17" s="62"/>
      <c r="F17" s="66" t="s">
        <v>867</v>
      </c>
    </row>
    <row r="18" spans="1:6" s="51" customFormat="1" ht="27" customHeight="1">
      <c r="A18" s="61" t="s">
        <v>868</v>
      </c>
      <c r="B18" s="62"/>
      <c r="F18" s="66" t="s">
        <v>858</v>
      </c>
    </row>
    <row r="19" spans="1:6" s="51" customFormat="1" ht="27" customHeight="1">
      <c r="A19" s="61" t="s">
        <v>869</v>
      </c>
      <c r="B19" s="62"/>
      <c r="F19" s="66" t="s">
        <v>870</v>
      </c>
    </row>
    <row r="20" spans="1:6" s="51" customFormat="1" ht="27" customHeight="1">
      <c r="A20" s="61"/>
      <c r="B20" s="62"/>
      <c r="F20" s="66" t="s">
        <v>871</v>
      </c>
    </row>
    <row r="21" spans="1:2" s="51" customFormat="1" ht="27" customHeight="1">
      <c r="A21" s="61"/>
      <c r="B21" s="62"/>
    </row>
    <row r="22" spans="1:2" s="51" customFormat="1" ht="27" customHeight="1">
      <c r="A22" s="69" t="s">
        <v>872</v>
      </c>
      <c r="B22" s="70">
        <f>B16+B17+B18</f>
        <v>1200</v>
      </c>
    </row>
    <row r="23" s="52" customFormat="1" ht="14.25">
      <c r="B23" s="71"/>
    </row>
    <row r="24" spans="1:2" s="52" customFormat="1" ht="14.25">
      <c r="A24" s="53"/>
      <c r="B24" s="54"/>
    </row>
    <row r="25" spans="1:2" s="52" customFormat="1" ht="14.25">
      <c r="A25" s="53"/>
      <c r="B25" s="54"/>
    </row>
    <row r="26" spans="1:2" s="52" customFormat="1" ht="14.25">
      <c r="A26" s="53"/>
      <c r="B26" s="54"/>
    </row>
    <row r="27" spans="1:2" s="52" customFormat="1" ht="14.25">
      <c r="A27" s="53"/>
      <c r="B27" s="54"/>
    </row>
    <row r="28" spans="1:2" s="52" customFormat="1" ht="14.25">
      <c r="A28" s="53"/>
      <c r="B28" s="54"/>
    </row>
  </sheetData>
  <sheetProtection/>
  <mergeCells count="2">
    <mergeCell ref="A1:B1"/>
    <mergeCell ref="A2:B2"/>
  </mergeCells>
  <conditionalFormatting sqref="B2 A4:B22">
    <cfRule type="cellIs" priority="1" dxfId="0" operator="equal" stopIfTrue="1">
      <formula>0</formula>
    </cfRule>
  </conditionalFormatting>
  <printOptions horizontalCentered="1"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36.25390625" style="36" customWidth="1"/>
    <col min="2" max="2" width="35.625" style="38" customWidth="1"/>
    <col min="3" max="16384" width="9.00390625" style="36" customWidth="1"/>
  </cols>
  <sheetData>
    <row r="1" ht="14.25">
      <c r="A1" s="30" t="s">
        <v>35</v>
      </c>
    </row>
    <row r="2" spans="1:2" s="36" customFormat="1" ht="32.25" customHeight="1">
      <c r="A2" s="39" t="s">
        <v>873</v>
      </c>
      <c r="B2" s="39"/>
    </row>
    <row r="3" spans="1:2" s="37" customFormat="1" ht="19.5" customHeight="1">
      <c r="A3" s="40"/>
      <c r="B3" s="41" t="s">
        <v>50</v>
      </c>
    </row>
    <row r="4" spans="1:2" s="36" customFormat="1" ht="49.5" customHeight="1">
      <c r="A4" s="42" t="s">
        <v>51</v>
      </c>
      <c r="B4" s="42" t="s">
        <v>874</v>
      </c>
    </row>
    <row r="5" spans="1:2" s="36" customFormat="1" ht="49.5" customHeight="1">
      <c r="A5" s="42" t="s">
        <v>587</v>
      </c>
      <c r="B5" s="42">
        <f>B6+B7+B8</f>
        <v>2008</v>
      </c>
    </row>
    <row r="6" spans="1:2" s="36" customFormat="1" ht="49.5" customHeight="1">
      <c r="A6" s="43" t="s">
        <v>875</v>
      </c>
      <c r="B6" s="42"/>
    </row>
    <row r="7" spans="1:2" s="36" customFormat="1" ht="49.5" customHeight="1">
      <c r="A7" s="43" t="s">
        <v>876</v>
      </c>
      <c r="B7" s="44">
        <v>1130</v>
      </c>
    </row>
    <row r="8" spans="1:2" s="36" customFormat="1" ht="49.5" customHeight="1">
      <c r="A8" s="45" t="s">
        <v>877</v>
      </c>
      <c r="B8" s="46">
        <v>878</v>
      </c>
    </row>
    <row r="9" spans="1:2" s="36" customFormat="1" ht="49.5" customHeight="1">
      <c r="A9" s="47" t="s">
        <v>878</v>
      </c>
      <c r="B9" s="46">
        <v>840</v>
      </c>
    </row>
    <row r="10" spans="1:2" s="36" customFormat="1" ht="49.5" customHeight="1">
      <c r="A10" s="48" t="s">
        <v>879</v>
      </c>
      <c r="B10" s="42">
        <v>38</v>
      </c>
    </row>
    <row r="11" spans="1:2" s="36" customFormat="1" ht="63.75" customHeight="1">
      <c r="A11" s="49" t="s">
        <v>880</v>
      </c>
      <c r="B11" s="49"/>
    </row>
    <row r="12" spans="1:2" s="36" customFormat="1" ht="130.5" customHeight="1">
      <c r="A12" s="50" t="s">
        <v>881</v>
      </c>
      <c r="B12" s="50"/>
    </row>
  </sheetData>
  <sheetProtection/>
  <mergeCells count="3">
    <mergeCell ref="A2:B2"/>
    <mergeCell ref="A11:B11"/>
    <mergeCell ref="A12:B1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31.00390625" style="1" customWidth="1"/>
    <col min="2" max="2" width="29.125" style="1" customWidth="1"/>
    <col min="3" max="255" width="9.00390625" style="1" customWidth="1"/>
  </cols>
  <sheetData>
    <row r="1" s="30" customFormat="1" ht="14.25">
      <c r="A1" s="30" t="s">
        <v>37</v>
      </c>
    </row>
    <row r="2" spans="1:2" ht="41.25" customHeight="1">
      <c r="A2" s="32" t="s">
        <v>882</v>
      </c>
      <c r="B2" s="2"/>
    </row>
    <row r="3" spans="1:2" ht="24" customHeight="1">
      <c r="A3" s="3" t="s">
        <v>883</v>
      </c>
      <c r="B3" s="3"/>
    </row>
    <row r="4" spans="1:2" ht="30" customHeight="1">
      <c r="A4" s="4" t="s">
        <v>51</v>
      </c>
      <c r="B4" s="4" t="s">
        <v>884</v>
      </c>
    </row>
    <row r="5" spans="1:2" ht="30" customHeight="1">
      <c r="A5" s="4" t="s">
        <v>885</v>
      </c>
      <c r="B5" s="6">
        <v>28.61</v>
      </c>
    </row>
    <row r="6" spans="1:2" ht="30" customHeight="1">
      <c r="A6" s="4"/>
      <c r="B6" s="6"/>
    </row>
    <row r="7" spans="1:2" ht="30" customHeight="1">
      <c r="A7" s="7"/>
      <c r="B7" s="8"/>
    </row>
  </sheetData>
  <sheetProtection/>
  <mergeCells count="3">
    <mergeCell ref="A2:B2"/>
    <mergeCell ref="A3:B3"/>
    <mergeCell ref="A7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SheetLayoutView="100" workbookViewId="0" topLeftCell="A16">
      <selection activeCell="L32" sqref="L32"/>
    </sheetView>
  </sheetViews>
  <sheetFormatPr defaultColWidth="9.00390625" defaultRowHeight="14.25"/>
  <cols>
    <col min="1" max="1" width="9.00390625" style="283" customWidth="1"/>
    <col min="2" max="2" width="13.875" style="0" customWidth="1"/>
    <col min="3" max="3" width="54.50390625" style="0" customWidth="1"/>
  </cols>
  <sheetData>
    <row r="1" spans="1:3" ht="45.75" customHeight="1">
      <c r="A1" s="284" t="s">
        <v>0</v>
      </c>
      <c r="B1" s="284"/>
      <c r="C1" s="284"/>
    </row>
    <row r="2" spans="1:3" ht="28.5" customHeight="1">
      <c r="A2" s="285" t="s">
        <v>1</v>
      </c>
      <c r="B2" s="286" t="s">
        <v>2</v>
      </c>
      <c r="C2" s="285" t="s">
        <v>3</v>
      </c>
    </row>
    <row r="3" spans="1:3" ht="28.5" customHeight="1">
      <c r="A3" s="287">
        <v>1</v>
      </c>
      <c r="B3" s="287"/>
      <c r="C3" s="288" t="s">
        <v>4</v>
      </c>
    </row>
    <row r="4" spans="1:3" ht="28.5" customHeight="1">
      <c r="A4" s="287">
        <v>2</v>
      </c>
      <c r="B4" s="288" t="s">
        <v>5</v>
      </c>
      <c r="C4" s="288" t="s">
        <v>6</v>
      </c>
    </row>
    <row r="5" spans="1:3" ht="28.5" customHeight="1">
      <c r="A5" s="287">
        <v>3</v>
      </c>
      <c r="B5" s="288" t="s">
        <v>7</v>
      </c>
      <c r="C5" s="288" t="s">
        <v>8</v>
      </c>
    </row>
    <row r="6" spans="1:3" ht="28.5" customHeight="1">
      <c r="A6" s="287">
        <v>4</v>
      </c>
      <c r="B6" s="288" t="s">
        <v>9</v>
      </c>
      <c r="C6" s="288" t="s">
        <v>10</v>
      </c>
    </row>
    <row r="7" spans="1:3" ht="28.5" customHeight="1">
      <c r="A7" s="287">
        <v>5</v>
      </c>
      <c r="B7" s="288" t="s">
        <v>11</v>
      </c>
      <c r="C7" s="288" t="s">
        <v>12</v>
      </c>
    </row>
    <row r="8" spans="1:3" ht="28.5" customHeight="1">
      <c r="A8" s="287">
        <v>6</v>
      </c>
      <c r="B8" s="288" t="s">
        <v>13</v>
      </c>
      <c r="C8" s="288" t="s">
        <v>14</v>
      </c>
    </row>
    <row r="9" spans="1:3" ht="28.5" customHeight="1">
      <c r="A9" s="287">
        <v>7</v>
      </c>
      <c r="B9" s="288" t="s">
        <v>15</v>
      </c>
      <c r="C9" s="288" t="s">
        <v>16</v>
      </c>
    </row>
    <row r="10" spans="1:3" ht="28.5" customHeight="1">
      <c r="A10" s="287">
        <v>8</v>
      </c>
      <c r="B10" s="288" t="s">
        <v>17</v>
      </c>
      <c r="C10" s="288" t="s">
        <v>18</v>
      </c>
    </row>
    <row r="11" spans="1:3" ht="28.5" customHeight="1">
      <c r="A11" s="287">
        <v>9</v>
      </c>
      <c r="B11" s="288" t="s">
        <v>19</v>
      </c>
      <c r="C11" s="288" t="s">
        <v>20</v>
      </c>
    </row>
    <row r="12" spans="1:3" ht="28.5" customHeight="1">
      <c r="A12" s="287">
        <v>10</v>
      </c>
      <c r="B12" s="288" t="s">
        <v>21</v>
      </c>
      <c r="C12" s="288" t="s">
        <v>22</v>
      </c>
    </row>
    <row r="13" spans="1:3" ht="28.5" customHeight="1">
      <c r="A13" s="287">
        <v>11</v>
      </c>
      <c r="B13" s="288" t="s">
        <v>23</v>
      </c>
      <c r="C13" s="288" t="s">
        <v>24</v>
      </c>
    </row>
    <row r="14" spans="1:3" ht="28.5" customHeight="1">
      <c r="A14" s="287">
        <v>12</v>
      </c>
      <c r="B14" s="288" t="s">
        <v>25</v>
      </c>
      <c r="C14" s="288" t="s">
        <v>26</v>
      </c>
    </row>
    <row r="15" spans="1:3" ht="28.5" customHeight="1">
      <c r="A15" s="287">
        <v>13</v>
      </c>
      <c r="B15" s="288" t="s">
        <v>27</v>
      </c>
      <c r="C15" s="288" t="s">
        <v>28</v>
      </c>
    </row>
    <row r="16" spans="1:3" ht="28.5" customHeight="1">
      <c r="A16" s="287">
        <v>14</v>
      </c>
      <c r="B16" s="288" t="s">
        <v>29</v>
      </c>
      <c r="C16" s="288" t="s">
        <v>30</v>
      </c>
    </row>
    <row r="17" spans="1:3" ht="28.5" customHeight="1">
      <c r="A17" s="287">
        <v>15</v>
      </c>
      <c r="B17" s="288" t="s">
        <v>31</v>
      </c>
      <c r="C17" s="288" t="s">
        <v>32</v>
      </c>
    </row>
    <row r="18" spans="1:3" ht="28.5" customHeight="1">
      <c r="A18" s="287">
        <v>16</v>
      </c>
      <c r="B18" s="288" t="s">
        <v>33</v>
      </c>
      <c r="C18" s="288" t="s">
        <v>34</v>
      </c>
    </row>
    <row r="19" spans="1:3" ht="28.5" customHeight="1">
      <c r="A19" s="287">
        <v>17</v>
      </c>
      <c r="B19" s="288" t="s">
        <v>35</v>
      </c>
      <c r="C19" s="288" t="s">
        <v>36</v>
      </c>
    </row>
    <row r="20" spans="1:3" ht="28.5" customHeight="1">
      <c r="A20" s="287">
        <v>18</v>
      </c>
      <c r="B20" s="288" t="s">
        <v>37</v>
      </c>
      <c r="C20" s="288" t="s">
        <v>38</v>
      </c>
    </row>
    <row r="21" spans="1:3" ht="28.5" customHeight="1">
      <c r="A21" s="287">
        <v>19</v>
      </c>
      <c r="B21" s="288" t="s">
        <v>39</v>
      </c>
      <c r="C21" s="288" t="s">
        <v>40</v>
      </c>
    </row>
    <row r="22" spans="1:3" ht="28.5" customHeight="1">
      <c r="A22" s="287">
        <v>20</v>
      </c>
      <c r="B22" s="288" t="s">
        <v>41</v>
      </c>
      <c r="C22" s="288" t="s">
        <v>42</v>
      </c>
    </row>
    <row r="23" spans="1:3" ht="28.5" customHeight="1">
      <c r="A23" s="287">
        <v>21</v>
      </c>
      <c r="B23" s="288" t="s">
        <v>43</v>
      </c>
      <c r="C23" s="288" t="s">
        <v>44</v>
      </c>
    </row>
    <row r="24" spans="1:3" ht="28.5" customHeight="1">
      <c r="A24" s="287">
        <v>22</v>
      </c>
      <c r="B24" s="288" t="s">
        <v>45</v>
      </c>
      <c r="C24" s="288" t="s">
        <v>46</v>
      </c>
    </row>
    <row r="25" spans="1:3" ht="27.75" customHeight="1">
      <c r="A25" s="287">
        <v>23</v>
      </c>
      <c r="B25" s="288" t="s">
        <v>47</v>
      </c>
      <c r="C25" s="288" t="s">
        <v>48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31.00390625" style="1" customWidth="1"/>
    <col min="2" max="2" width="32.50390625" style="1" customWidth="1"/>
    <col min="3" max="255" width="9.00390625" style="1" customWidth="1"/>
  </cols>
  <sheetData>
    <row r="1" s="30" customFormat="1" ht="14.25">
      <c r="A1" s="30" t="s">
        <v>39</v>
      </c>
    </row>
    <row r="2" spans="1:2" ht="41.25" customHeight="1">
      <c r="A2" s="32" t="s">
        <v>886</v>
      </c>
      <c r="B2" s="2"/>
    </row>
    <row r="3" spans="1:2" ht="24" customHeight="1">
      <c r="A3" s="3" t="s">
        <v>883</v>
      </c>
      <c r="B3" s="3"/>
    </row>
    <row r="4" spans="1:2" ht="30" customHeight="1">
      <c r="A4" s="4" t="s">
        <v>51</v>
      </c>
      <c r="B4" s="4" t="s">
        <v>887</v>
      </c>
    </row>
    <row r="5" spans="1:2" ht="30" customHeight="1">
      <c r="A5" s="4" t="s">
        <v>885</v>
      </c>
      <c r="B5" s="6">
        <v>28.61</v>
      </c>
    </row>
    <row r="6" spans="1:2" ht="30" customHeight="1">
      <c r="A6" s="4"/>
      <c r="B6" s="6"/>
    </row>
    <row r="7" spans="1:2" ht="30" customHeight="1">
      <c r="A7" s="7"/>
      <c r="B7" s="8"/>
    </row>
  </sheetData>
  <sheetProtection/>
  <mergeCells count="3">
    <mergeCell ref="A2:B2"/>
    <mergeCell ref="A3:B3"/>
    <mergeCell ref="A7:B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29.75390625" style="1" customWidth="1"/>
    <col min="2" max="2" width="36.50390625" style="1" customWidth="1"/>
    <col min="3" max="255" width="9.00390625" style="1" customWidth="1"/>
  </cols>
  <sheetData>
    <row r="1" s="30" customFormat="1" ht="14.25">
      <c r="A1" s="30" t="s">
        <v>41</v>
      </c>
    </row>
    <row r="2" spans="1:2" ht="41.25" customHeight="1">
      <c r="A2" s="32" t="s">
        <v>888</v>
      </c>
      <c r="B2" s="2"/>
    </row>
    <row r="3" spans="1:2" ht="24" customHeight="1">
      <c r="A3" s="3" t="s">
        <v>883</v>
      </c>
      <c r="B3" s="3"/>
    </row>
    <row r="4" spans="1:2" ht="30" customHeight="1">
      <c r="A4" s="4" t="s">
        <v>51</v>
      </c>
      <c r="B4" s="4" t="s">
        <v>884</v>
      </c>
    </row>
    <row r="5" spans="1:2" ht="30" customHeight="1">
      <c r="A5" s="4" t="s">
        <v>885</v>
      </c>
      <c r="B5" s="33">
        <v>9.23</v>
      </c>
    </row>
    <row r="6" spans="1:2" ht="30" customHeight="1">
      <c r="A6" s="4"/>
      <c r="B6" s="6"/>
    </row>
    <row r="7" spans="1:2" s="31" customFormat="1" ht="64.5" customHeight="1">
      <c r="A7" s="34"/>
      <c r="B7" s="35"/>
    </row>
  </sheetData>
  <sheetProtection/>
  <mergeCells count="3">
    <mergeCell ref="A2:B2"/>
    <mergeCell ref="A3:B3"/>
    <mergeCell ref="A7:B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H18" sqref="H18"/>
    </sheetView>
  </sheetViews>
  <sheetFormatPr defaultColWidth="9.00390625" defaultRowHeight="14.25"/>
  <cols>
    <col min="1" max="2" width="34.375" style="1" customWidth="1"/>
    <col min="3" max="255" width="9.00390625" style="1" customWidth="1"/>
  </cols>
  <sheetData>
    <row r="1" s="30" customFormat="1" ht="14.25">
      <c r="A1" s="30" t="s">
        <v>43</v>
      </c>
    </row>
    <row r="2" spans="1:2" ht="41.25" customHeight="1">
      <c r="A2" s="32" t="s">
        <v>889</v>
      </c>
      <c r="B2" s="2"/>
    </row>
    <row r="3" spans="1:2" ht="24" customHeight="1">
      <c r="A3" s="3" t="s">
        <v>883</v>
      </c>
      <c r="B3" s="3"/>
    </row>
    <row r="4" spans="1:2" ht="30" customHeight="1">
      <c r="A4" s="4" t="s">
        <v>51</v>
      </c>
      <c r="B4" s="4" t="s">
        <v>887</v>
      </c>
    </row>
    <row r="5" spans="1:2" ht="30" customHeight="1">
      <c r="A5" s="4" t="s">
        <v>885</v>
      </c>
      <c r="B5" s="33">
        <v>9.23</v>
      </c>
    </row>
    <row r="6" spans="1:2" ht="30" customHeight="1">
      <c r="A6" s="4"/>
      <c r="B6" s="6"/>
    </row>
    <row r="7" spans="1:2" s="31" customFormat="1" ht="64.5" customHeight="1">
      <c r="A7" s="34"/>
      <c r="B7" s="35"/>
    </row>
  </sheetData>
  <sheetProtection/>
  <mergeCells count="3">
    <mergeCell ref="A2:B2"/>
    <mergeCell ref="A3:B3"/>
    <mergeCell ref="A7:B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B8" sqref="B8:B9"/>
    </sheetView>
  </sheetViews>
  <sheetFormatPr defaultColWidth="6.75390625" defaultRowHeight="12.75" customHeight="1"/>
  <cols>
    <col min="1" max="1" width="55.50390625" style="9" customWidth="1"/>
    <col min="2" max="2" width="21.625" style="10" customWidth="1"/>
    <col min="3" max="3" width="9.00390625" style="9" customWidth="1"/>
    <col min="4" max="254" width="6.75390625" style="9" customWidth="1"/>
  </cols>
  <sheetData>
    <row r="1" spans="1:2" s="9" customFormat="1" ht="19.5" customHeight="1">
      <c r="A1" s="11" t="s">
        <v>45</v>
      </c>
      <c r="B1" s="29"/>
    </row>
    <row r="2" spans="1:3" s="9" customFormat="1" ht="31.5" customHeight="1">
      <c r="A2" s="12" t="s">
        <v>46</v>
      </c>
      <c r="B2" s="13"/>
      <c r="C2" s="14"/>
    </row>
    <row r="3" spans="1:2" s="9" customFormat="1" ht="19.5" customHeight="1">
      <c r="A3" s="15"/>
      <c r="B3" s="16" t="s">
        <v>883</v>
      </c>
    </row>
    <row r="4" spans="1:3" s="9" customFormat="1" ht="36" customHeight="1">
      <c r="A4" s="17" t="s">
        <v>890</v>
      </c>
      <c r="B4" s="18" t="s">
        <v>891</v>
      </c>
      <c r="C4" s="19"/>
    </row>
    <row r="5" spans="1:2" s="9" customFormat="1" ht="19.5" customHeight="1">
      <c r="A5" s="20" t="s">
        <v>892</v>
      </c>
      <c r="B5" s="21">
        <v>4.58</v>
      </c>
    </row>
    <row r="6" spans="1:4" s="9" customFormat="1" ht="19.5" customHeight="1">
      <c r="A6" s="20" t="s">
        <v>893</v>
      </c>
      <c r="B6" s="23">
        <v>1.23</v>
      </c>
      <c r="D6" s="22"/>
    </row>
    <row r="7" spans="1:2" s="9" customFormat="1" ht="19.5" customHeight="1">
      <c r="A7" s="20" t="s">
        <v>894</v>
      </c>
      <c r="B7" s="23">
        <v>0.95</v>
      </c>
    </row>
    <row r="8" spans="1:2" s="9" customFormat="1" ht="19.5" customHeight="1">
      <c r="A8" s="20" t="s">
        <v>895</v>
      </c>
      <c r="B8" s="21">
        <v>4.57</v>
      </c>
    </row>
    <row r="9" spans="1:2" s="9" customFormat="1" ht="19.5" customHeight="1">
      <c r="A9" s="20" t="s">
        <v>896</v>
      </c>
      <c r="B9" s="21">
        <v>1.04</v>
      </c>
    </row>
    <row r="10" spans="1:2" s="9" customFormat="1" ht="85.5" customHeight="1">
      <c r="A10" s="25" t="s">
        <v>897</v>
      </c>
      <c r="B10" s="26"/>
    </row>
    <row r="11" spans="1:2" s="9" customFormat="1" ht="56.25" customHeight="1">
      <c r="A11" s="27" t="s">
        <v>898</v>
      </c>
      <c r="B11" s="28"/>
    </row>
  </sheetData>
  <sheetProtection/>
  <mergeCells count="3">
    <mergeCell ref="A2:B2"/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D10" sqref="D10"/>
    </sheetView>
  </sheetViews>
  <sheetFormatPr defaultColWidth="6.75390625" defaultRowHeight="12.75" customHeight="1"/>
  <cols>
    <col min="1" max="1" width="55.50390625" style="9" customWidth="1"/>
    <col min="2" max="2" width="21.625" style="10" customWidth="1"/>
    <col min="3" max="3" width="9.00390625" style="9" customWidth="1"/>
    <col min="4" max="16384" width="6.75390625" style="9" customWidth="1"/>
  </cols>
  <sheetData>
    <row r="1" spans="1:2" s="9" customFormat="1" ht="19.5" customHeight="1">
      <c r="A1" s="11" t="s">
        <v>47</v>
      </c>
      <c r="B1" s="10"/>
    </row>
    <row r="2" spans="1:3" s="9" customFormat="1" ht="31.5" customHeight="1">
      <c r="A2" s="12" t="s">
        <v>48</v>
      </c>
      <c r="B2" s="13"/>
      <c r="C2" s="14"/>
    </row>
    <row r="3" spans="1:2" s="9" customFormat="1" ht="19.5" customHeight="1">
      <c r="A3" s="15"/>
      <c r="B3" s="16" t="s">
        <v>883</v>
      </c>
    </row>
    <row r="4" spans="1:3" s="9" customFormat="1" ht="36" customHeight="1">
      <c r="A4" s="17" t="s">
        <v>890</v>
      </c>
      <c r="B4" s="18" t="s">
        <v>899</v>
      </c>
      <c r="C4" s="19"/>
    </row>
    <row r="5" spans="1:4" s="9" customFormat="1" ht="19.5" customHeight="1">
      <c r="A5" s="20" t="s">
        <v>892</v>
      </c>
      <c r="B5" s="21">
        <v>1.94</v>
      </c>
      <c r="D5" s="22"/>
    </row>
    <row r="6" spans="1:5" s="9" customFormat="1" ht="19.5" customHeight="1">
      <c r="A6" s="20" t="s">
        <v>893</v>
      </c>
      <c r="B6" s="23">
        <v>1.5</v>
      </c>
      <c r="D6" s="22"/>
      <c r="E6" s="22"/>
    </row>
    <row r="7" spans="1:4" s="9" customFormat="1" ht="19.5" customHeight="1">
      <c r="A7" s="20" t="s">
        <v>894</v>
      </c>
      <c r="B7" s="23">
        <v>0.3</v>
      </c>
      <c r="D7" s="22"/>
    </row>
    <row r="8" spans="1:4" s="9" customFormat="1" ht="19.5" customHeight="1">
      <c r="A8" s="20" t="s">
        <v>895</v>
      </c>
      <c r="B8" s="21"/>
      <c r="D8" s="22"/>
    </row>
    <row r="9" spans="1:4" s="9" customFormat="1" ht="19.5" customHeight="1">
      <c r="A9" s="20" t="s">
        <v>896</v>
      </c>
      <c r="B9" s="24">
        <v>0.3372</v>
      </c>
      <c r="D9" s="22"/>
    </row>
    <row r="10" spans="1:2" s="9" customFormat="1" ht="84.75" customHeight="1">
      <c r="A10" s="25" t="s">
        <v>900</v>
      </c>
      <c r="B10" s="26"/>
    </row>
    <row r="11" spans="1:2" s="9" customFormat="1" ht="60" customHeight="1">
      <c r="A11" s="27" t="s">
        <v>898</v>
      </c>
      <c r="B11" s="28"/>
    </row>
  </sheetData>
  <sheetProtection/>
  <mergeCells count="3">
    <mergeCell ref="A2:B2"/>
    <mergeCell ref="A10:B10"/>
    <mergeCell ref="A11:B1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2:C7"/>
  <sheetViews>
    <sheetView showZeros="0" workbookViewId="0" topLeftCell="A1">
      <selection activeCell="F17" sqref="F17"/>
    </sheetView>
  </sheetViews>
  <sheetFormatPr defaultColWidth="9.00390625" defaultRowHeight="14.25"/>
  <cols>
    <col min="1" max="3" width="27.875" style="1" customWidth="1"/>
    <col min="4" max="16384" width="9.00390625" style="1" customWidth="1"/>
  </cols>
  <sheetData>
    <row r="2" spans="1:3" ht="41.25" customHeight="1">
      <c r="A2" s="2" t="s">
        <v>901</v>
      </c>
      <c r="B2" s="2"/>
      <c r="C2" s="2"/>
    </row>
    <row r="3" ht="24" customHeight="1">
      <c r="C3" s="3" t="s">
        <v>883</v>
      </c>
    </row>
    <row r="4" spans="1:3" ht="30" customHeight="1">
      <c r="A4" s="4" t="s">
        <v>51</v>
      </c>
      <c r="B4" s="4" t="s">
        <v>884</v>
      </c>
      <c r="C4" s="4" t="s">
        <v>887</v>
      </c>
    </row>
    <row r="5" spans="1:3" ht="30" customHeight="1">
      <c r="A5" s="4" t="s">
        <v>885</v>
      </c>
      <c r="B5" s="6">
        <f>14.83+2.13+2.31</f>
        <v>19.27</v>
      </c>
      <c r="C5" s="6">
        <f>7.97+4.15</f>
        <v>12.120000000000001</v>
      </c>
    </row>
    <row r="6" spans="1:3" ht="30" customHeight="1">
      <c r="A6" s="4"/>
      <c r="B6" s="6"/>
      <c r="C6" s="6"/>
    </row>
    <row r="7" spans="1:3" ht="30" customHeight="1">
      <c r="A7" s="7"/>
      <c r="B7" s="8"/>
      <c r="C7" s="8"/>
    </row>
  </sheetData>
  <sheetProtection/>
  <mergeCells count="2">
    <mergeCell ref="A2:C2"/>
    <mergeCell ref="A7:C7"/>
  </mergeCells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2:C7"/>
  <sheetViews>
    <sheetView showZeros="0" workbookViewId="0" topLeftCell="A1">
      <selection activeCell="F27" sqref="F27"/>
    </sheetView>
  </sheetViews>
  <sheetFormatPr defaultColWidth="9.00390625" defaultRowHeight="14.25"/>
  <cols>
    <col min="1" max="3" width="27.875" style="1" customWidth="1"/>
    <col min="4" max="16384" width="9.00390625" style="1" customWidth="1"/>
  </cols>
  <sheetData>
    <row r="2" spans="1:3" ht="41.25" customHeight="1">
      <c r="A2" s="2" t="s">
        <v>902</v>
      </c>
      <c r="B2" s="2"/>
      <c r="C2" s="2"/>
    </row>
    <row r="3" ht="24" customHeight="1">
      <c r="C3" s="3" t="s">
        <v>883</v>
      </c>
    </row>
    <row r="4" spans="1:3" ht="30" customHeight="1">
      <c r="A4" s="4" t="s">
        <v>51</v>
      </c>
      <c r="B4" s="4" t="s">
        <v>884</v>
      </c>
      <c r="C4" s="4" t="s">
        <v>887</v>
      </c>
    </row>
    <row r="5" spans="1:3" ht="30" customHeight="1">
      <c r="A5" s="4" t="s">
        <v>885</v>
      </c>
      <c r="B5" s="5">
        <v>4.21</v>
      </c>
      <c r="C5" s="5">
        <f>0.97+3.78-0.96</f>
        <v>3.79</v>
      </c>
    </row>
    <row r="6" spans="1:3" ht="30" customHeight="1">
      <c r="A6" s="4"/>
      <c r="B6" s="6"/>
      <c r="C6" s="6"/>
    </row>
    <row r="7" spans="1:3" ht="27.75" customHeight="1">
      <c r="A7" s="7"/>
      <c r="B7" s="8"/>
      <c r="C7" s="8"/>
    </row>
  </sheetData>
  <sheetProtection/>
  <mergeCells count="2">
    <mergeCell ref="A2:C2"/>
    <mergeCell ref="A7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8"/>
  <sheetViews>
    <sheetView showZeros="0" zoomScaleSheetLayoutView="100" workbookViewId="0" topLeftCell="A1">
      <selection activeCell="A1" sqref="A1"/>
    </sheetView>
  </sheetViews>
  <sheetFormatPr defaultColWidth="9.00390625" defaultRowHeight="14.25"/>
  <cols>
    <col min="1" max="1" width="39.875" style="266" customWidth="1"/>
    <col min="2" max="2" width="38.50390625" style="266" customWidth="1"/>
    <col min="3" max="248" width="9.00390625" style="267" customWidth="1"/>
    <col min="249" max="251" width="9.00390625" style="266" customWidth="1"/>
  </cols>
  <sheetData>
    <row r="1" ht="24" customHeight="1">
      <c r="A1" s="268" t="s">
        <v>5</v>
      </c>
    </row>
    <row r="2" spans="1:251" s="265" customFormat="1" ht="24" customHeight="1">
      <c r="A2" s="269" t="s">
        <v>49</v>
      </c>
      <c r="B2" s="269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</row>
    <row r="3" spans="1:2" ht="24" customHeight="1">
      <c r="A3" s="266"/>
      <c r="B3" s="270" t="s">
        <v>50</v>
      </c>
    </row>
    <row r="4" spans="1:2" ht="24" customHeight="1">
      <c r="A4" s="271" t="s">
        <v>51</v>
      </c>
      <c r="B4" s="271" t="s">
        <v>52</v>
      </c>
    </row>
    <row r="5" spans="1:2" ht="24" customHeight="1">
      <c r="A5" s="272" t="s">
        <v>53</v>
      </c>
      <c r="B5" s="273">
        <v>83436</v>
      </c>
    </row>
    <row r="6" spans="1:2" ht="24" customHeight="1">
      <c r="A6" s="272" t="s">
        <v>54</v>
      </c>
      <c r="B6" s="274">
        <f>B7+B8+B9+B10+B11+B12+B13</f>
        <v>424075</v>
      </c>
    </row>
    <row r="7" spans="1:2" ht="24" customHeight="1">
      <c r="A7" s="275" t="s">
        <v>55</v>
      </c>
      <c r="B7" s="276">
        <v>4628</v>
      </c>
    </row>
    <row r="8" spans="1:2" ht="24" customHeight="1">
      <c r="A8" s="277" t="s">
        <v>56</v>
      </c>
      <c r="B8" s="278">
        <v>267685</v>
      </c>
    </row>
    <row r="9" spans="1:2" ht="24" customHeight="1">
      <c r="A9" s="275" t="s">
        <v>57</v>
      </c>
      <c r="B9" s="278">
        <f>31359-6000</f>
        <v>25359</v>
      </c>
    </row>
    <row r="10" spans="1:2" ht="24" customHeight="1">
      <c r="A10" s="279" t="s">
        <v>58</v>
      </c>
      <c r="B10" s="278">
        <v>883</v>
      </c>
    </row>
    <row r="11" spans="1:2" ht="24" customHeight="1">
      <c r="A11" s="279" t="s">
        <v>59</v>
      </c>
      <c r="B11" s="280">
        <v>45754</v>
      </c>
    </row>
    <row r="12" spans="1:2" ht="24" customHeight="1">
      <c r="A12" s="279" t="s">
        <v>60</v>
      </c>
      <c r="B12" s="281">
        <v>10000</v>
      </c>
    </row>
    <row r="13" spans="1:2" ht="24" customHeight="1">
      <c r="A13" s="279" t="s">
        <v>61</v>
      </c>
      <c r="B13" s="282">
        <v>69766</v>
      </c>
    </row>
    <row r="14" spans="1:2" ht="24" customHeight="1">
      <c r="A14" s="279"/>
      <c r="B14" s="282"/>
    </row>
    <row r="15" spans="1:2" ht="24" customHeight="1">
      <c r="A15" s="282"/>
      <c r="B15" s="282"/>
    </row>
    <row r="16" spans="1:2" ht="24" customHeight="1">
      <c r="A16" s="282"/>
      <c r="B16" s="282"/>
    </row>
    <row r="17" spans="1:2" ht="24" customHeight="1">
      <c r="A17" s="282"/>
      <c r="B17" s="282"/>
    </row>
    <row r="18" spans="1:2" ht="24" customHeight="1">
      <c r="A18" s="272" t="s">
        <v>62</v>
      </c>
      <c r="B18" s="273">
        <f>B5+B6</f>
        <v>507511</v>
      </c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showZeros="0" zoomScaleSheetLayoutView="100" workbookViewId="0" topLeftCell="A1">
      <selection activeCell="F20" sqref="F20"/>
    </sheetView>
  </sheetViews>
  <sheetFormatPr defaultColWidth="9.00390625" defaultRowHeight="14.25"/>
  <cols>
    <col min="1" max="1" width="41.625" style="247" customWidth="1"/>
    <col min="2" max="2" width="36.00390625" style="247" customWidth="1"/>
    <col min="3" max="3" width="8.875" style="247" customWidth="1"/>
    <col min="4" max="254" width="9.00390625" style="247" customWidth="1"/>
    <col min="255" max="16384" width="9.00390625" style="248" customWidth="1"/>
  </cols>
  <sheetData>
    <row r="1" s="247" customFormat="1" ht="15.75">
      <c r="A1" s="249" t="s">
        <v>7</v>
      </c>
    </row>
    <row r="2" spans="1:2" s="247" customFormat="1" ht="32.25" customHeight="1">
      <c r="A2" s="250" t="s">
        <v>63</v>
      </c>
      <c r="B2" s="250"/>
    </row>
    <row r="3" spans="1:2" s="247" customFormat="1" ht="18.75" customHeight="1">
      <c r="A3" s="250"/>
      <c r="B3" s="251" t="s">
        <v>50</v>
      </c>
    </row>
    <row r="4" spans="1:2" s="247" customFormat="1" ht="33.75" customHeight="1">
      <c r="A4" s="252" t="s">
        <v>64</v>
      </c>
      <c r="B4" s="253" t="s">
        <v>65</v>
      </c>
    </row>
    <row r="5" spans="1:2" s="247" customFormat="1" ht="21.75" customHeight="1">
      <c r="A5" s="254" t="s">
        <v>66</v>
      </c>
      <c r="B5" s="255">
        <f>SUM(B6:B19)</f>
        <v>62616</v>
      </c>
    </row>
    <row r="6" spans="1:2" s="247" customFormat="1" ht="21.75" customHeight="1">
      <c r="A6" s="256" t="s">
        <v>67</v>
      </c>
      <c r="B6" s="257">
        <v>22800</v>
      </c>
    </row>
    <row r="7" spans="1:2" s="247" customFormat="1" ht="21.75" customHeight="1">
      <c r="A7" s="256" t="s">
        <v>68</v>
      </c>
      <c r="B7" s="257">
        <v>3450</v>
      </c>
    </row>
    <row r="8" spans="1:2" s="247" customFormat="1" ht="21.75" customHeight="1">
      <c r="A8" s="256" t="s">
        <v>69</v>
      </c>
      <c r="B8" s="257">
        <v>920</v>
      </c>
    </row>
    <row r="9" spans="1:2" s="247" customFormat="1" ht="21.75" customHeight="1">
      <c r="A9" s="256" t="s">
        <v>70</v>
      </c>
      <c r="B9" s="257">
        <v>3500</v>
      </c>
    </row>
    <row r="10" spans="1:2" s="247" customFormat="1" ht="21.75" customHeight="1">
      <c r="A10" s="256" t="s">
        <v>71</v>
      </c>
      <c r="B10" s="257">
        <v>3000</v>
      </c>
    </row>
    <row r="11" spans="1:2" s="247" customFormat="1" ht="21.75" customHeight="1">
      <c r="A11" s="256" t="s">
        <v>72</v>
      </c>
      <c r="B11" s="257">
        <v>4000</v>
      </c>
    </row>
    <row r="12" spans="1:2" s="247" customFormat="1" ht="21.75" customHeight="1">
      <c r="A12" s="256" t="s">
        <v>73</v>
      </c>
      <c r="B12" s="257">
        <v>1300</v>
      </c>
    </row>
    <row r="13" spans="1:2" s="247" customFormat="1" ht="21.75" customHeight="1">
      <c r="A13" s="256" t="s">
        <v>74</v>
      </c>
      <c r="B13" s="257">
        <v>1430</v>
      </c>
    </row>
    <row r="14" spans="1:2" s="247" customFormat="1" ht="21.75" customHeight="1">
      <c r="A14" s="256" t="s">
        <v>75</v>
      </c>
      <c r="B14" s="257">
        <v>9140</v>
      </c>
    </row>
    <row r="15" spans="1:2" s="247" customFormat="1" ht="21.75" customHeight="1">
      <c r="A15" s="256" t="s">
        <v>76</v>
      </c>
      <c r="B15" s="257">
        <v>1060</v>
      </c>
    </row>
    <row r="16" spans="1:2" s="247" customFormat="1" ht="21.75" customHeight="1">
      <c r="A16" s="256" t="s">
        <v>77</v>
      </c>
      <c r="B16" s="257">
        <v>2000</v>
      </c>
    </row>
    <row r="17" spans="1:2" s="247" customFormat="1" ht="21.75" customHeight="1">
      <c r="A17" s="256" t="s">
        <v>78</v>
      </c>
      <c r="B17" s="257">
        <v>6500</v>
      </c>
    </row>
    <row r="18" spans="1:2" s="247" customFormat="1" ht="21.75" customHeight="1">
      <c r="A18" s="256" t="s">
        <v>79</v>
      </c>
      <c r="B18" s="257">
        <v>3200</v>
      </c>
    </row>
    <row r="19" spans="1:2" s="247" customFormat="1" ht="21.75" customHeight="1">
      <c r="A19" s="258" t="s">
        <v>80</v>
      </c>
      <c r="B19" s="257">
        <v>316</v>
      </c>
    </row>
    <row r="20" spans="1:2" s="247" customFormat="1" ht="21.75" customHeight="1">
      <c r="A20" s="259" t="s">
        <v>81</v>
      </c>
      <c r="B20" s="255">
        <f>SUM(B21:B27)</f>
        <v>20820</v>
      </c>
    </row>
    <row r="21" spans="1:2" s="247" customFormat="1" ht="21.75" customHeight="1">
      <c r="A21" s="256" t="s">
        <v>82</v>
      </c>
      <c r="B21" s="257">
        <v>5220</v>
      </c>
    </row>
    <row r="22" spans="1:2" s="247" customFormat="1" ht="21.75" customHeight="1">
      <c r="A22" s="256" t="s">
        <v>83</v>
      </c>
      <c r="B22" s="257">
        <v>4200</v>
      </c>
    </row>
    <row r="23" spans="1:2" s="247" customFormat="1" ht="21.75" customHeight="1">
      <c r="A23" s="256" t="s">
        <v>84</v>
      </c>
      <c r="B23" s="257">
        <v>4800</v>
      </c>
    </row>
    <row r="24" spans="1:2" s="247" customFormat="1" ht="21.75" customHeight="1">
      <c r="A24" s="256" t="s">
        <v>85</v>
      </c>
      <c r="B24" s="257"/>
    </row>
    <row r="25" spans="1:2" s="247" customFormat="1" ht="21.75" customHeight="1">
      <c r="A25" s="260" t="s">
        <v>86</v>
      </c>
      <c r="B25" s="257">
        <v>5500</v>
      </c>
    </row>
    <row r="26" spans="1:2" s="247" customFormat="1" ht="21.75" customHeight="1">
      <c r="A26" s="256" t="s">
        <v>87</v>
      </c>
      <c r="B26" s="257"/>
    </row>
    <row r="27" spans="1:2" s="247" customFormat="1" ht="21.75" customHeight="1">
      <c r="A27" s="260" t="s">
        <v>88</v>
      </c>
      <c r="B27" s="257">
        <v>1100</v>
      </c>
    </row>
    <row r="28" spans="1:2" s="247" customFormat="1" ht="21.75" customHeight="1">
      <c r="A28" s="254" t="s">
        <v>53</v>
      </c>
      <c r="B28" s="255">
        <f>B5+B20</f>
        <v>83436</v>
      </c>
    </row>
    <row r="29" spans="1:2" s="247" customFormat="1" ht="21.75" customHeight="1">
      <c r="A29" s="259" t="s">
        <v>89</v>
      </c>
      <c r="B29" s="255">
        <v>11388</v>
      </c>
    </row>
    <row r="30" spans="1:2" s="247" customFormat="1" ht="21.75" customHeight="1">
      <c r="A30" s="259" t="s">
        <v>90</v>
      </c>
      <c r="B30" s="255">
        <v>39784</v>
      </c>
    </row>
    <row r="31" spans="1:3" s="247" customFormat="1" ht="21.75" customHeight="1">
      <c r="A31" s="252" t="s">
        <v>91</v>
      </c>
      <c r="B31" s="255">
        <f>B28+B29+B30</f>
        <v>134608</v>
      </c>
      <c r="C31" s="261"/>
    </row>
    <row r="32" spans="1:2" s="247" customFormat="1" ht="15.75">
      <c r="A32" s="262"/>
      <c r="B32" s="263"/>
    </row>
    <row r="33" s="247" customFormat="1" ht="15.75">
      <c r="A33" s="264"/>
    </row>
    <row r="34" s="247" customFormat="1" ht="15.75"/>
    <row r="35" s="247" customFormat="1" ht="15.75">
      <c r="A35" s="264"/>
    </row>
    <row r="36" s="247" customFormat="1" ht="15.75"/>
  </sheetData>
  <sheetProtection/>
  <mergeCells count="1">
    <mergeCell ref="A2:B2"/>
  </mergeCells>
  <printOptions horizontalCentered="1"/>
  <pageMargins left="0.75" right="0.75" top="0.28" bottom="0.2" header="0.51" footer="0.51"/>
  <pageSetup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0"/>
  <sheetViews>
    <sheetView showZeros="0" zoomScaleSheetLayoutView="100" workbookViewId="0" topLeftCell="A1">
      <pane ySplit="3" topLeftCell="A358" activePane="bottomLeft" state="frozen"/>
      <selection pane="bottomLeft" activeCell="L366" sqref="L366"/>
    </sheetView>
  </sheetViews>
  <sheetFormatPr defaultColWidth="9.00390625" defaultRowHeight="14.25"/>
  <cols>
    <col min="1" max="3" width="6.00390625" style="215" customWidth="1"/>
    <col min="4" max="4" width="54.00390625" style="215" customWidth="1"/>
    <col min="5" max="5" width="22.50390625" style="215" customWidth="1"/>
    <col min="6" max="255" width="9.00390625" style="215" customWidth="1"/>
  </cols>
  <sheetData>
    <row r="1" spans="1:2" s="215" customFormat="1" ht="15">
      <c r="A1" s="216" t="s">
        <v>9</v>
      </c>
      <c r="B1" s="217"/>
    </row>
    <row r="2" spans="1:5" s="215" customFormat="1" ht="22.5">
      <c r="A2" s="218" t="s">
        <v>92</v>
      </c>
      <c r="B2" s="218"/>
      <c r="C2" s="218"/>
      <c r="D2" s="218"/>
      <c r="E2" s="218"/>
    </row>
    <row r="3" s="215" customFormat="1" ht="13.5">
      <c r="E3" s="219" t="s">
        <v>50</v>
      </c>
    </row>
    <row r="4" spans="1:5" s="215" customFormat="1" ht="21.75" customHeight="1">
      <c r="A4" s="220" t="s">
        <v>93</v>
      </c>
      <c r="B4" s="221"/>
      <c r="C4" s="222"/>
      <c r="D4" s="223" t="s">
        <v>94</v>
      </c>
      <c r="E4" s="224" t="s">
        <v>95</v>
      </c>
    </row>
    <row r="5" spans="1:5" s="215" customFormat="1" ht="13.5" customHeight="1">
      <c r="A5" s="223" t="s">
        <v>96</v>
      </c>
      <c r="B5" s="223" t="s">
        <v>97</v>
      </c>
      <c r="C5" s="223" t="s">
        <v>98</v>
      </c>
      <c r="D5" s="225"/>
      <c r="E5" s="226"/>
    </row>
    <row r="6" spans="1:5" s="215" customFormat="1" ht="9.75" customHeight="1">
      <c r="A6" s="227"/>
      <c r="B6" s="227"/>
      <c r="C6" s="227"/>
      <c r="D6" s="227"/>
      <c r="E6" s="228"/>
    </row>
    <row r="7" spans="1:5" s="215" customFormat="1" ht="25.5" customHeight="1">
      <c r="A7" s="229" t="s">
        <v>99</v>
      </c>
      <c r="B7" s="229"/>
      <c r="C7" s="229"/>
      <c r="D7" s="230" t="s">
        <v>100</v>
      </c>
      <c r="E7" s="230">
        <v>40351</v>
      </c>
    </row>
    <row r="8" spans="1:5" s="215" customFormat="1" ht="25.5" customHeight="1">
      <c r="A8" s="229"/>
      <c r="B8" s="229" t="s">
        <v>101</v>
      </c>
      <c r="C8" s="229"/>
      <c r="D8" s="230" t="s">
        <v>102</v>
      </c>
      <c r="E8" s="230">
        <v>703</v>
      </c>
    </row>
    <row r="9" spans="1:5" s="215" customFormat="1" ht="25.5" customHeight="1">
      <c r="A9" s="229"/>
      <c r="B9" s="229"/>
      <c r="C9" s="229" t="s">
        <v>101</v>
      </c>
      <c r="D9" s="230" t="s">
        <v>103</v>
      </c>
      <c r="E9" s="230">
        <v>614</v>
      </c>
    </row>
    <row r="10" spans="1:5" s="215" customFormat="1" ht="25.5" customHeight="1">
      <c r="A10" s="229"/>
      <c r="B10" s="229"/>
      <c r="C10" s="229" t="s">
        <v>104</v>
      </c>
      <c r="D10" s="230" t="s">
        <v>105</v>
      </c>
      <c r="E10" s="230">
        <v>38</v>
      </c>
    </row>
    <row r="11" spans="1:5" s="215" customFormat="1" ht="25.5" customHeight="1">
      <c r="A11" s="229"/>
      <c r="B11" s="229"/>
      <c r="C11" s="229" t="s">
        <v>106</v>
      </c>
      <c r="D11" s="230" t="s">
        <v>107</v>
      </c>
      <c r="E11" s="230">
        <v>4</v>
      </c>
    </row>
    <row r="12" spans="1:5" s="215" customFormat="1" ht="25.5" customHeight="1">
      <c r="A12" s="229"/>
      <c r="B12" s="229"/>
      <c r="C12" s="229" t="s">
        <v>108</v>
      </c>
      <c r="D12" s="230" t="s">
        <v>109</v>
      </c>
      <c r="E12" s="230">
        <v>2</v>
      </c>
    </row>
    <row r="13" spans="1:5" s="215" customFormat="1" ht="25.5" customHeight="1">
      <c r="A13" s="229"/>
      <c r="B13" s="229"/>
      <c r="C13" s="229" t="s">
        <v>110</v>
      </c>
      <c r="D13" s="230" t="s">
        <v>111</v>
      </c>
      <c r="E13" s="230">
        <v>45</v>
      </c>
    </row>
    <row r="14" spans="1:5" s="215" customFormat="1" ht="25.5" customHeight="1">
      <c r="A14" s="229"/>
      <c r="B14" s="229" t="s">
        <v>104</v>
      </c>
      <c r="C14" s="229"/>
      <c r="D14" s="230" t="s">
        <v>112</v>
      </c>
      <c r="E14" s="230">
        <v>578</v>
      </c>
    </row>
    <row r="15" spans="1:5" s="215" customFormat="1" ht="25.5" customHeight="1">
      <c r="A15" s="229"/>
      <c r="B15" s="229"/>
      <c r="C15" s="229" t="s">
        <v>101</v>
      </c>
      <c r="D15" s="230" t="s">
        <v>113</v>
      </c>
      <c r="E15" s="230">
        <v>474</v>
      </c>
    </row>
    <row r="16" spans="1:5" s="215" customFormat="1" ht="24" customHeight="1">
      <c r="A16" s="229"/>
      <c r="B16" s="229"/>
      <c r="C16" s="229" t="s">
        <v>104</v>
      </c>
      <c r="D16" s="230" t="s">
        <v>114</v>
      </c>
      <c r="E16" s="230">
        <v>104</v>
      </c>
    </row>
    <row r="17" spans="1:5" s="215" customFormat="1" ht="25.5" customHeight="1">
      <c r="A17" s="229"/>
      <c r="B17" s="229" t="s">
        <v>115</v>
      </c>
      <c r="C17" s="229"/>
      <c r="D17" s="230" t="s">
        <v>116</v>
      </c>
      <c r="E17" s="230">
        <v>24400</v>
      </c>
    </row>
    <row r="18" spans="1:5" s="215" customFormat="1" ht="24" customHeight="1">
      <c r="A18" s="229"/>
      <c r="B18" s="229"/>
      <c r="C18" s="229" t="s">
        <v>101</v>
      </c>
      <c r="D18" s="230" t="s">
        <v>117</v>
      </c>
      <c r="E18" s="230">
        <v>20026</v>
      </c>
    </row>
    <row r="19" spans="1:5" s="215" customFormat="1" ht="25.5" customHeight="1">
      <c r="A19" s="229"/>
      <c r="B19" s="229"/>
      <c r="C19" s="229" t="s">
        <v>104</v>
      </c>
      <c r="D19" s="230" t="s">
        <v>118</v>
      </c>
      <c r="E19" s="230">
        <v>776</v>
      </c>
    </row>
    <row r="20" spans="1:5" s="215" customFormat="1" ht="25.5" customHeight="1">
      <c r="A20" s="229"/>
      <c r="B20" s="229"/>
      <c r="C20" s="229" t="s">
        <v>108</v>
      </c>
      <c r="D20" s="230" t="s">
        <v>119</v>
      </c>
      <c r="E20" s="230">
        <v>3170</v>
      </c>
    </row>
    <row r="21" spans="1:5" s="215" customFormat="1" ht="25.5" customHeight="1">
      <c r="A21" s="229"/>
      <c r="B21" s="229"/>
      <c r="C21" s="229" t="s">
        <v>120</v>
      </c>
      <c r="D21" s="230" t="s">
        <v>121</v>
      </c>
      <c r="E21" s="230">
        <v>341</v>
      </c>
    </row>
    <row r="22" spans="1:5" s="215" customFormat="1" ht="25.5" customHeight="1">
      <c r="A22" s="229"/>
      <c r="B22" s="229"/>
      <c r="C22" s="229" t="s">
        <v>122</v>
      </c>
      <c r="D22" s="230" t="s">
        <v>123</v>
      </c>
      <c r="E22" s="230">
        <v>6</v>
      </c>
    </row>
    <row r="23" spans="1:5" s="215" customFormat="1" ht="25.5" customHeight="1">
      <c r="A23" s="229"/>
      <c r="B23" s="229"/>
      <c r="C23" s="229" t="s">
        <v>110</v>
      </c>
      <c r="D23" s="230" t="s">
        <v>124</v>
      </c>
      <c r="E23" s="230">
        <v>80</v>
      </c>
    </row>
    <row r="24" spans="1:5" s="215" customFormat="1" ht="25.5" customHeight="1">
      <c r="A24" s="229"/>
      <c r="B24" s="229" t="s">
        <v>106</v>
      </c>
      <c r="C24" s="229"/>
      <c r="D24" s="230" t="s">
        <v>125</v>
      </c>
      <c r="E24" s="230">
        <v>1467</v>
      </c>
    </row>
    <row r="25" spans="1:5" s="215" customFormat="1" ht="25.5" customHeight="1">
      <c r="A25" s="229"/>
      <c r="B25" s="229"/>
      <c r="C25" s="229" t="s">
        <v>101</v>
      </c>
      <c r="D25" s="230" t="s">
        <v>126</v>
      </c>
      <c r="E25" s="230">
        <v>461</v>
      </c>
    </row>
    <row r="26" spans="1:5" s="215" customFormat="1" ht="25.5" customHeight="1">
      <c r="A26" s="229"/>
      <c r="B26" s="229"/>
      <c r="C26" s="229" t="s">
        <v>104</v>
      </c>
      <c r="D26" s="230" t="s">
        <v>127</v>
      </c>
      <c r="E26" s="230">
        <v>97</v>
      </c>
    </row>
    <row r="27" spans="1:5" s="215" customFormat="1" ht="25.5" customHeight="1">
      <c r="A27" s="229"/>
      <c r="B27" s="229"/>
      <c r="C27" s="229" t="s">
        <v>110</v>
      </c>
      <c r="D27" s="230" t="s">
        <v>128</v>
      </c>
      <c r="E27" s="230">
        <v>909</v>
      </c>
    </row>
    <row r="28" spans="1:5" s="215" customFormat="1" ht="25.5" customHeight="1">
      <c r="A28" s="229"/>
      <c r="B28" s="229" t="s">
        <v>129</v>
      </c>
      <c r="C28" s="229"/>
      <c r="D28" s="230" t="s">
        <v>130</v>
      </c>
      <c r="E28" s="230">
        <v>370</v>
      </c>
    </row>
    <row r="29" spans="1:5" s="215" customFormat="1" ht="25.5" customHeight="1">
      <c r="A29" s="229"/>
      <c r="B29" s="229"/>
      <c r="C29" s="229" t="s">
        <v>101</v>
      </c>
      <c r="D29" s="230" t="s">
        <v>131</v>
      </c>
      <c r="E29" s="230">
        <v>190</v>
      </c>
    </row>
    <row r="30" spans="1:5" s="215" customFormat="1" ht="25.5" customHeight="1">
      <c r="A30" s="229"/>
      <c r="B30" s="229"/>
      <c r="C30" s="229" t="s">
        <v>115</v>
      </c>
      <c r="D30" s="230" t="s">
        <v>132</v>
      </c>
      <c r="E30" s="230">
        <v>12</v>
      </c>
    </row>
    <row r="31" spans="1:5" s="215" customFormat="1" ht="25.5" customHeight="1">
      <c r="A31" s="229"/>
      <c r="B31" s="229"/>
      <c r="C31" s="229" t="s">
        <v>106</v>
      </c>
      <c r="D31" s="230" t="s">
        <v>133</v>
      </c>
      <c r="E31" s="230">
        <v>70</v>
      </c>
    </row>
    <row r="32" spans="1:5" s="215" customFormat="1" ht="25.5" customHeight="1">
      <c r="A32" s="229"/>
      <c r="B32" s="229"/>
      <c r="C32" s="229" t="s">
        <v>129</v>
      </c>
      <c r="D32" s="230" t="s">
        <v>134</v>
      </c>
      <c r="E32" s="230">
        <v>49</v>
      </c>
    </row>
    <row r="33" spans="1:5" s="215" customFormat="1" ht="25.5" customHeight="1">
      <c r="A33" s="229"/>
      <c r="B33" s="229"/>
      <c r="C33" s="229" t="s">
        <v>135</v>
      </c>
      <c r="D33" s="230" t="s">
        <v>136</v>
      </c>
      <c r="E33" s="230">
        <v>50</v>
      </c>
    </row>
    <row r="34" spans="1:5" s="215" customFormat="1" ht="25.5" customHeight="1">
      <c r="A34" s="229"/>
      <c r="B34" s="229" t="s">
        <v>108</v>
      </c>
      <c r="C34" s="229"/>
      <c r="D34" s="230" t="s">
        <v>137</v>
      </c>
      <c r="E34" s="230">
        <v>2822</v>
      </c>
    </row>
    <row r="35" spans="1:5" s="215" customFormat="1" ht="25.5" customHeight="1">
      <c r="A35" s="229"/>
      <c r="B35" s="229"/>
      <c r="C35" s="229" t="s">
        <v>101</v>
      </c>
      <c r="D35" s="230" t="s">
        <v>138</v>
      </c>
      <c r="E35" s="230">
        <v>1864</v>
      </c>
    </row>
    <row r="36" spans="1:5" s="215" customFormat="1" ht="25.5" customHeight="1">
      <c r="A36" s="229"/>
      <c r="B36" s="229"/>
      <c r="C36" s="229" t="s">
        <v>104</v>
      </c>
      <c r="D36" s="230" t="s">
        <v>139</v>
      </c>
      <c r="E36" s="230">
        <v>850</v>
      </c>
    </row>
    <row r="37" spans="1:5" s="215" customFormat="1" ht="24" customHeight="1">
      <c r="A37" s="229"/>
      <c r="B37" s="229"/>
      <c r="C37" s="229" t="s">
        <v>110</v>
      </c>
      <c r="D37" s="230" t="s">
        <v>140</v>
      </c>
      <c r="E37" s="230">
        <v>108</v>
      </c>
    </row>
    <row r="38" spans="1:5" s="215" customFormat="1" ht="24" customHeight="1">
      <c r="A38" s="229"/>
      <c r="B38" s="229" t="s">
        <v>135</v>
      </c>
      <c r="C38" s="229"/>
      <c r="D38" s="230" t="s">
        <v>141</v>
      </c>
      <c r="E38" s="230">
        <v>1750</v>
      </c>
    </row>
    <row r="39" spans="1:5" s="215" customFormat="1" ht="24" customHeight="1">
      <c r="A39" s="229"/>
      <c r="B39" s="229"/>
      <c r="C39" s="229" t="s">
        <v>108</v>
      </c>
      <c r="D39" s="230" t="s">
        <v>142</v>
      </c>
      <c r="E39" s="230">
        <v>1750</v>
      </c>
    </row>
    <row r="40" spans="1:5" s="215" customFormat="1" ht="24" customHeight="1">
      <c r="A40" s="229"/>
      <c r="B40" s="229" t="s">
        <v>120</v>
      </c>
      <c r="C40" s="229"/>
      <c r="D40" s="230" t="s">
        <v>143</v>
      </c>
      <c r="E40" s="230">
        <v>722</v>
      </c>
    </row>
    <row r="41" spans="1:5" s="215" customFormat="1" ht="24" customHeight="1">
      <c r="A41" s="229"/>
      <c r="B41" s="229"/>
      <c r="C41" s="229" t="s">
        <v>101</v>
      </c>
      <c r="D41" s="230" t="s">
        <v>144</v>
      </c>
      <c r="E41" s="230">
        <v>571</v>
      </c>
    </row>
    <row r="42" spans="1:5" s="215" customFormat="1" ht="25.5" customHeight="1">
      <c r="A42" s="229"/>
      <c r="B42" s="229"/>
      <c r="C42" s="229" t="s">
        <v>106</v>
      </c>
      <c r="D42" s="230" t="s">
        <v>145</v>
      </c>
      <c r="E42" s="230">
        <v>151</v>
      </c>
    </row>
    <row r="43" spans="1:5" s="215" customFormat="1" ht="25.5" customHeight="1">
      <c r="A43" s="229"/>
      <c r="B43" s="229" t="s">
        <v>146</v>
      </c>
      <c r="C43" s="229"/>
      <c r="D43" s="230" t="s">
        <v>147</v>
      </c>
      <c r="E43" s="230">
        <v>563</v>
      </c>
    </row>
    <row r="44" spans="1:5" s="215" customFormat="1" ht="25.5" customHeight="1">
      <c r="A44" s="229"/>
      <c r="B44" s="229"/>
      <c r="C44" s="229" t="s">
        <v>101</v>
      </c>
      <c r="D44" s="230" t="s">
        <v>148</v>
      </c>
      <c r="E44" s="230">
        <v>518</v>
      </c>
    </row>
    <row r="45" spans="1:5" s="215" customFormat="1" ht="25.5" customHeight="1">
      <c r="A45" s="229"/>
      <c r="B45" s="229"/>
      <c r="C45" s="229" t="s">
        <v>104</v>
      </c>
      <c r="D45" s="230" t="s">
        <v>149</v>
      </c>
      <c r="E45" s="230">
        <v>35</v>
      </c>
    </row>
    <row r="46" spans="1:5" s="215" customFormat="1" ht="25.5" customHeight="1">
      <c r="A46" s="229"/>
      <c r="B46" s="229"/>
      <c r="C46" s="229" t="s">
        <v>110</v>
      </c>
      <c r="D46" s="230" t="s">
        <v>150</v>
      </c>
      <c r="E46" s="230">
        <v>10</v>
      </c>
    </row>
    <row r="47" spans="1:5" s="215" customFormat="1" ht="25.5" customHeight="1">
      <c r="A47" s="229"/>
      <c r="B47" s="229" t="s">
        <v>151</v>
      </c>
      <c r="C47" s="229"/>
      <c r="D47" s="230" t="s">
        <v>152</v>
      </c>
      <c r="E47" s="230">
        <v>1924</v>
      </c>
    </row>
    <row r="48" spans="1:5" s="215" customFormat="1" ht="25.5" customHeight="1">
      <c r="A48" s="229"/>
      <c r="B48" s="229"/>
      <c r="C48" s="229" t="s">
        <v>101</v>
      </c>
      <c r="D48" s="230" t="s">
        <v>153</v>
      </c>
      <c r="E48" s="230">
        <v>1517</v>
      </c>
    </row>
    <row r="49" spans="1:5" s="215" customFormat="1" ht="25.5" customHeight="1">
      <c r="A49" s="229"/>
      <c r="B49" s="229"/>
      <c r="C49" s="229" t="s">
        <v>104</v>
      </c>
      <c r="D49" s="230" t="s">
        <v>154</v>
      </c>
      <c r="E49" s="230">
        <v>407</v>
      </c>
    </row>
    <row r="50" spans="1:5" s="215" customFormat="1" ht="25.5" customHeight="1">
      <c r="A50" s="229"/>
      <c r="B50" s="229" t="s">
        <v>155</v>
      </c>
      <c r="C50" s="229"/>
      <c r="D50" s="230" t="s">
        <v>156</v>
      </c>
      <c r="E50" s="230">
        <v>266</v>
      </c>
    </row>
    <row r="51" spans="1:5" s="215" customFormat="1" ht="25.5" customHeight="1">
      <c r="A51" s="229"/>
      <c r="B51" s="229"/>
      <c r="C51" s="229" t="s">
        <v>101</v>
      </c>
      <c r="D51" s="230" t="s">
        <v>157</v>
      </c>
      <c r="E51" s="230">
        <v>250</v>
      </c>
    </row>
    <row r="52" spans="1:5" s="215" customFormat="1" ht="25.5" customHeight="1">
      <c r="A52" s="229"/>
      <c r="B52" s="229"/>
      <c r="C52" s="229" t="s">
        <v>104</v>
      </c>
      <c r="D52" s="230" t="s">
        <v>158</v>
      </c>
      <c r="E52" s="230">
        <v>16</v>
      </c>
    </row>
    <row r="53" spans="1:5" s="215" customFormat="1" ht="25.5" customHeight="1">
      <c r="A53" s="229"/>
      <c r="B53" s="229" t="s">
        <v>159</v>
      </c>
      <c r="C53" s="229"/>
      <c r="D53" s="230" t="s">
        <v>160</v>
      </c>
      <c r="E53" s="230">
        <v>7</v>
      </c>
    </row>
    <row r="54" spans="1:5" s="215" customFormat="1" ht="25.5" customHeight="1">
      <c r="A54" s="229"/>
      <c r="B54" s="229"/>
      <c r="C54" s="229" t="s">
        <v>161</v>
      </c>
      <c r="D54" s="230" t="s">
        <v>162</v>
      </c>
      <c r="E54" s="230">
        <v>7</v>
      </c>
    </row>
    <row r="55" spans="1:5" s="215" customFormat="1" ht="25.5" customHeight="1">
      <c r="A55" s="229"/>
      <c r="B55" s="229" t="s">
        <v>163</v>
      </c>
      <c r="C55" s="229"/>
      <c r="D55" s="230" t="s">
        <v>164</v>
      </c>
      <c r="E55" s="230">
        <v>8</v>
      </c>
    </row>
    <row r="56" spans="1:5" s="215" customFormat="1" ht="25.5" customHeight="1">
      <c r="A56" s="229"/>
      <c r="B56" s="229"/>
      <c r="C56" s="229" t="s">
        <v>106</v>
      </c>
      <c r="D56" s="230" t="s">
        <v>165</v>
      </c>
      <c r="E56" s="230">
        <v>8</v>
      </c>
    </row>
    <row r="57" spans="1:5" s="215" customFormat="1" ht="25.5" customHeight="1">
      <c r="A57" s="229"/>
      <c r="B57" s="229" t="s">
        <v>166</v>
      </c>
      <c r="C57" s="229"/>
      <c r="D57" s="230" t="s">
        <v>167</v>
      </c>
      <c r="E57" s="230">
        <v>33</v>
      </c>
    </row>
    <row r="58" spans="1:5" s="215" customFormat="1" ht="25.5" customHeight="1">
      <c r="A58" s="229"/>
      <c r="B58" s="229"/>
      <c r="C58" s="229" t="s">
        <v>101</v>
      </c>
      <c r="D58" s="230" t="s">
        <v>168</v>
      </c>
      <c r="E58" s="230">
        <v>29</v>
      </c>
    </row>
    <row r="59" spans="1:5" s="215" customFormat="1" ht="25.5" customHeight="1">
      <c r="A59" s="229"/>
      <c r="B59" s="229"/>
      <c r="C59" s="229" t="s">
        <v>104</v>
      </c>
      <c r="D59" s="230" t="s">
        <v>169</v>
      </c>
      <c r="E59" s="230">
        <v>2</v>
      </c>
    </row>
    <row r="60" spans="1:5" s="215" customFormat="1" ht="25.5" customHeight="1">
      <c r="A60" s="229"/>
      <c r="B60" s="229"/>
      <c r="C60" s="229" t="s">
        <v>129</v>
      </c>
      <c r="D60" s="230" t="s">
        <v>170</v>
      </c>
      <c r="E60" s="230">
        <v>2</v>
      </c>
    </row>
    <row r="61" spans="1:5" s="215" customFormat="1" ht="24" customHeight="1">
      <c r="A61" s="229"/>
      <c r="B61" s="229" t="s">
        <v>171</v>
      </c>
      <c r="C61" s="229"/>
      <c r="D61" s="230" t="s">
        <v>172</v>
      </c>
      <c r="E61" s="230">
        <v>196</v>
      </c>
    </row>
    <row r="62" spans="1:5" s="215" customFormat="1" ht="24" customHeight="1">
      <c r="A62" s="229"/>
      <c r="B62" s="229"/>
      <c r="C62" s="229" t="s">
        <v>101</v>
      </c>
      <c r="D62" s="230" t="s">
        <v>173</v>
      </c>
      <c r="E62" s="230">
        <v>103</v>
      </c>
    </row>
    <row r="63" spans="1:5" s="215" customFormat="1" ht="24" customHeight="1">
      <c r="A63" s="229"/>
      <c r="B63" s="229"/>
      <c r="C63" s="229" t="s">
        <v>104</v>
      </c>
      <c r="D63" s="230" t="s">
        <v>174</v>
      </c>
      <c r="E63" s="230">
        <v>2</v>
      </c>
    </row>
    <row r="64" spans="1:5" s="215" customFormat="1" ht="24" customHeight="1">
      <c r="A64" s="229"/>
      <c r="B64" s="229"/>
      <c r="C64" s="229" t="s">
        <v>106</v>
      </c>
      <c r="D64" s="230" t="s">
        <v>175</v>
      </c>
      <c r="E64" s="230">
        <v>91</v>
      </c>
    </row>
    <row r="65" spans="1:5" s="215" customFormat="1" ht="24" customHeight="1">
      <c r="A65" s="229"/>
      <c r="B65" s="229" t="s">
        <v>176</v>
      </c>
      <c r="C65" s="229"/>
      <c r="D65" s="230" t="s">
        <v>177</v>
      </c>
      <c r="E65" s="230">
        <v>56</v>
      </c>
    </row>
    <row r="66" spans="1:5" s="215" customFormat="1" ht="25.5" customHeight="1">
      <c r="A66" s="229"/>
      <c r="B66" s="229"/>
      <c r="C66" s="229" t="s">
        <v>101</v>
      </c>
      <c r="D66" s="230" t="s">
        <v>178</v>
      </c>
      <c r="E66" s="230">
        <v>56</v>
      </c>
    </row>
    <row r="67" spans="1:5" s="215" customFormat="1" ht="25.5" customHeight="1">
      <c r="A67" s="229"/>
      <c r="B67" s="229" t="s">
        <v>179</v>
      </c>
      <c r="C67" s="229"/>
      <c r="D67" s="230" t="s">
        <v>180</v>
      </c>
      <c r="E67" s="230">
        <v>323</v>
      </c>
    </row>
    <row r="68" spans="1:5" s="215" customFormat="1" ht="25.5" customHeight="1">
      <c r="A68" s="229"/>
      <c r="B68" s="229"/>
      <c r="C68" s="229" t="s">
        <v>101</v>
      </c>
      <c r="D68" s="230" t="s">
        <v>181</v>
      </c>
      <c r="E68" s="230">
        <v>296</v>
      </c>
    </row>
    <row r="69" spans="1:5" s="215" customFormat="1" ht="25.5" customHeight="1">
      <c r="A69" s="229"/>
      <c r="B69" s="229"/>
      <c r="C69" s="229" t="s">
        <v>104</v>
      </c>
      <c r="D69" s="230" t="s">
        <v>182</v>
      </c>
      <c r="E69" s="230">
        <v>24</v>
      </c>
    </row>
    <row r="70" spans="1:5" s="215" customFormat="1" ht="25.5" customHeight="1">
      <c r="A70" s="229"/>
      <c r="B70" s="229"/>
      <c r="C70" s="229" t="s">
        <v>108</v>
      </c>
      <c r="D70" s="230" t="s">
        <v>183</v>
      </c>
      <c r="E70" s="230">
        <v>2</v>
      </c>
    </row>
    <row r="71" spans="1:5" s="215" customFormat="1" ht="25.5" customHeight="1">
      <c r="A71" s="229"/>
      <c r="B71" s="229" t="s">
        <v>184</v>
      </c>
      <c r="C71" s="229"/>
      <c r="D71" s="230" t="s">
        <v>185</v>
      </c>
      <c r="E71" s="230">
        <v>1178</v>
      </c>
    </row>
    <row r="72" spans="1:5" s="215" customFormat="1" ht="25.5" customHeight="1">
      <c r="A72" s="229"/>
      <c r="B72" s="229"/>
      <c r="C72" s="229" t="s">
        <v>101</v>
      </c>
      <c r="D72" s="230" t="s">
        <v>186</v>
      </c>
      <c r="E72" s="230">
        <v>871</v>
      </c>
    </row>
    <row r="73" spans="1:5" s="215" customFormat="1" ht="25.5" customHeight="1">
      <c r="A73" s="229"/>
      <c r="B73" s="229"/>
      <c r="C73" s="229" t="s">
        <v>104</v>
      </c>
      <c r="D73" s="230" t="s">
        <v>187</v>
      </c>
      <c r="E73" s="230">
        <v>243</v>
      </c>
    </row>
    <row r="74" spans="1:5" s="215" customFormat="1" ht="25.5" customHeight="1">
      <c r="A74" s="229"/>
      <c r="B74" s="229"/>
      <c r="C74" s="229" t="s">
        <v>115</v>
      </c>
      <c r="D74" s="230" t="s">
        <v>188</v>
      </c>
      <c r="E74" s="230">
        <v>11</v>
      </c>
    </row>
    <row r="75" spans="1:5" s="215" customFormat="1" ht="25.5" customHeight="1">
      <c r="A75" s="229"/>
      <c r="B75" s="229"/>
      <c r="C75" s="229" t="s">
        <v>110</v>
      </c>
      <c r="D75" s="230" t="s">
        <v>189</v>
      </c>
      <c r="E75" s="230">
        <v>52</v>
      </c>
    </row>
    <row r="76" spans="1:5" s="215" customFormat="1" ht="25.5" customHeight="1">
      <c r="A76" s="229"/>
      <c r="B76" s="229" t="s">
        <v>190</v>
      </c>
      <c r="C76" s="229"/>
      <c r="D76" s="230" t="s">
        <v>191</v>
      </c>
      <c r="E76" s="230">
        <v>710</v>
      </c>
    </row>
    <row r="77" spans="1:5" s="215" customFormat="1" ht="25.5" customHeight="1">
      <c r="A77" s="229"/>
      <c r="B77" s="229"/>
      <c r="C77" s="229" t="s">
        <v>101</v>
      </c>
      <c r="D77" s="230" t="s">
        <v>192</v>
      </c>
      <c r="E77" s="230">
        <v>271</v>
      </c>
    </row>
    <row r="78" spans="1:5" s="215" customFormat="1" ht="25.5" customHeight="1">
      <c r="A78" s="229"/>
      <c r="B78" s="229"/>
      <c r="C78" s="229" t="s">
        <v>104</v>
      </c>
      <c r="D78" s="230" t="s">
        <v>193</v>
      </c>
      <c r="E78" s="230">
        <v>347</v>
      </c>
    </row>
    <row r="79" spans="1:5" s="215" customFormat="1" ht="25.5" customHeight="1">
      <c r="A79" s="229"/>
      <c r="B79" s="229"/>
      <c r="C79" s="229" t="s">
        <v>106</v>
      </c>
      <c r="D79" s="230" t="s">
        <v>194</v>
      </c>
      <c r="E79" s="230">
        <v>27</v>
      </c>
    </row>
    <row r="80" spans="1:5" s="215" customFormat="1" ht="25.5" customHeight="1">
      <c r="A80" s="229"/>
      <c r="B80" s="229"/>
      <c r="C80" s="229" t="s">
        <v>110</v>
      </c>
      <c r="D80" s="230" t="s">
        <v>195</v>
      </c>
      <c r="E80" s="230">
        <v>66</v>
      </c>
    </row>
    <row r="81" spans="1:5" s="215" customFormat="1" ht="25.5" customHeight="1">
      <c r="A81" s="229"/>
      <c r="B81" s="229" t="s">
        <v>196</v>
      </c>
      <c r="C81" s="229"/>
      <c r="D81" s="230" t="s">
        <v>197</v>
      </c>
      <c r="E81" s="230">
        <v>248</v>
      </c>
    </row>
    <row r="82" spans="1:5" s="215" customFormat="1" ht="24" customHeight="1">
      <c r="A82" s="229"/>
      <c r="B82" s="229"/>
      <c r="C82" s="229" t="s">
        <v>101</v>
      </c>
      <c r="D82" s="230" t="s">
        <v>198</v>
      </c>
      <c r="E82" s="230">
        <v>194</v>
      </c>
    </row>
    <row r="83" spans="1:5" s="215" customFormat="1" ht="24" customHeight="1">
      <c r="A83" s="229"/>
      <c r="B83" s="229"/>
      <c r="C83" s="229" t="s">
        <v>104</v>
      </c>
      <c r="D83" s="230" t="s">
        <v>199</v>
      </c>
      <c r="E83" s="230">
        <v>25</v>
      </c>
    </row>
    <row r="84" spans="1:5" s="215" customFormat="1" ht="24" customHeight="1">
      <c r="A84" s="229"/>
      <c r="B84" s="229"/>
      <c r="C84" s="229" t="s">
        <v>106</v>
      </c>
      <c r="D84" s="230" t="s">
        <v>200</v>
      </c>
      <c r="E84" s="230">
        <v>30</v>
      </c>
    </row>
    <row r="85" spans="1:5" s="215" customFormat="1" ht="24" customHeight="1">
      <c r="A85" s="229"/>
      <c r="B85" s="229" t="s">
        <v>201</v>
      </c>
      <c r="C85" s="229"/>
      <c r="D85" s="230" t="s">
        <v>202</v>
      </c>
      <c r="E85" s="230">
        <v>126</v>
      </c>
    </row>
    <row r="86" spans="1:5" s="215" customFormat="1" ht="24" customHeight="1">
      <c r="A86" s="229"/>
      <c r="B86" s="229"/>
      <c r="C86" s="229" t="s">
        <v>101</v>
      </c>
      <c r="D86" s="230" t="s">
        <v>203</v>
      </c>
      <c r="E86" s="230">
        <v>104</v>
      </c>
    </row>
    <row r="87" spans="1:5" s="215" customFormat="1" ht="24" customHeight="1">
      <c r="A87" s="229"/>
      <c r="B87" s="229"/>
      <c r="C87" s="229" t="s">
        <v>106</v>
      </c>
      <c r="D87" s="230" t="s">
        <v>204</v>
      </c>
      <c r="E87" s="230">
        <v>18</v>
      </c>
    </row>
    <row r="88" spans="1:5" s="215" customFormat="1" ht="24" customHeight="1">
      <c r="A88" s="229"/>
      <c r="B88" s="229"/>
      <c r="C88" s="229" t="s">
        <v>129</v>
      </c>
      <c r="D88" s="230" t="s">
        <v>205</v>
      </c>
      <c r="E88" s="230">
        <v>4</v>
      </c>
    </row>
    <row r="89" spans="1:5" s="215" customFormat="1" ht="24" customHeight="1">
      <c r="A89" s="229"/>
      <c r="B89" s="229" t="s">
        <v>206</v>
      </c>
      <c r="C89" s="229"/>
      <c r="D89" s="230" t="s">
        <v>207</v>
      </c>
      <c r="E89" s="230">
        <v>7</v>
      </c>
    </row>
    <row r="90" spans="1:5" s="215" customFormat="1" ht="24" customHeight="1">
      <c r="A90" s="229"/>
      <c r="B90" s="229"/>
      <c r="C90" s="229" t="s">
        <v>101</v>
      </c>
      <c r="D90" s="230" t="s">
        <v>208</v>
      </c>
      <c r="E90" s="230">
        <v>7</v>
      </c>
    </row>
    <row r="91" spans="1:5" s="215" customFormat="1" ht="24" customHeight="1">
      <c r="A91" s="229"/>
      <c r="B91" s="229" t="s">
        <v>209</v>
      </c>
      <c r="C91" s="229"/>
      <c r="D91" s="230" t="s">
        <v>210</v>
      </c>
      <c r="E91" s="230">
        <v>37</v>
      </c>
    </row>
    <row r="92" spans="1:5" s="215" customFormat="1" ht="24" customHeight="1">
      <c r="A92" s="229"/>
      <c r="B92" s="229"/>
      <c r="C92" s="229" t="s">
        <v>101</v>
      </c>
      <c r="D92" s="230" t="s">
        <v>211</v>
      </c>
      <c r="E92" s="230">
        <v>34</v>
      </c>
    </row>
    <row r="93" spans="1:5" s="215" customFormat="1" ht="24" customHeight="1">
      <c r="A93" s="229"/>
      <c r="B93" s="229"/>
      <c r="C93" s="229" t="s">
        <v>104</v>
      </c>
      <c r="D93" s="230" t="s">
        <v>212</v>
      </c>
      <c r="E93" s="230">
        <v>3</v>
      </c>
    </row>
    <row r="94" spans="1:5" s="215" customFormat="1" ht="24" customHeight="1">
      <c r="A94" s="229"/>
      <c r="B94" s="229" t="s">
        <v>213</v>
      </c>
      <c r="C94" s="229"/>
      <c r="D94" s="230" t="s">
        <v>214</v>
      </c>
      <c r="E94" s="230">
        <v>1655</v>
      </c>
    </row>
    <row r="95" spans="1:5" s="215" customFormat="1" ht="24" customHeight="1">
      <c r="A95" s="229"/>
      <c r="B95" s="229"/>
      <c r="C95" s="229" t="s">
        <v>101</v>
      </c>
      <c r="D95" s="230" t="s">
        <v>215</v>
      </c>
      <c r="E95" s="230">
        <v>1211</v>
      </c>
    </row>
    <row r="96" spans="1:5" s="215" customFormat="1" ht="24" customHeight="1">
      <c r="A96" s="229"/>
      <c r="B96" s="229"/>
      <c r="C96" s="229" t="s">
        <v>104</v>
      </c>
      <c r="D96" s="230" t="s">
        <v>216</v>
      </c>
      <c r="E96" s="230">
        <v>12</v>
      </c>
    </row>
    <row r="97" spans="1:5" s="215" customFormat="1" ht="24" customHeight="1">
      <c r="A97" s="229"/>
      <c r="B97" s="229"/>
      <c r="C97" s="229" t="s">
        <v>106</v>
      </c>
      <c r="D97" s="230" t="s">
        <v>217</v>
      </c>
      <c r="E97" s="230">
        <v>38</v>
      </c>
    </row>
    <row r="98" spans="1:5" s="215" customFormat="1" ht="24" customHeight="1">
      <c r="A98" s="229"/>
      <c r="B98" s="229"/>
      <c r="C98" s="229" t="s">
        <v>218</v>
      </c>
      <c r="D98" s="230" t="s">
        <v>219</v>
      </c>
      <c r="E98" s="230">
        <v>9</v>
      </c>
    </row>
    <row r="99" spans="1:5" s="215" customFormat="1" ht="24" customHeight="1">
      <c r="A99" s="229"/>
      <c r="B99" s="229"/>
      <c r="C99" s="229" t="s">
        <v>220</v>
      </c>
      <c r="D99" s="230" t="s">
        <v>221</v>
      </c>
      <c r="E99" s="230">
        <v>72</v>
      </c>
    </row>
    <row r="100" spans="1:5" s="215" customFormat="1" ht="24" customHeight="1">
      <c r="A100" s="229"/>
      <c r="B100" s="229"/>
      <c r="C100" s="229" t="s">
        <v>110</v>
      </c>
      <c r="D100" s="230" t="s">
        <v>222</v>
      </c>
      <c r="E100" s="230">
        <v>313</v>
      </c>
    </row>
    <row r="101" spans="1:5" s="215" customFormat="1" ht="24" customHeight="1">
      <c r="A101" s="229"/>
      <c r="B101" s="229" t="s">
        <v>110</v>
      </c>
      <c r="C101" s="229"/>
      <c r="D101" s="230" t="s">
        <v>223</v>
      </c>
      <c r="E101" s="230">
        <v>202</v>
      </c>
    </row>
    <row r="102" spans="1:5" s="215" customFormat="1" ht="24" customHeight="1">
      <c r="A102" s="229"/>
      <c r="B102" s="229"/>
      <c r="C102" s="229" t="s">
        <v>110</v>
      </c>
      <c r="D102" s="230" t="s">
        <v>224</v>
      </c>
      <c r="E102" s="230">
        <v>202</v>
      </c>
    </row>
    <row r="103" spans="1:5" s="215" customFormat="1" ht="24" customHeight="1">
      <c r="A103" s="229" t="s">
        <v>225</v>
      </c>
      <c r="B103" s="229"/>
      <c r="C103" s="229"/>
      <c r="D103" s="230" t="s">
        <v>226</v>
      </c>
      <c r="E103" s="230">
        <v>11134</v>
      </c>
    </row>
    <row r="104" spans="1:5" s="215" customFormat="1" ht="24" customHeight="1">
      <c r="A104" s="229"/>
      <c r="B104" s="229" t="s">
        <v>101</v>
      </c>
      <c r="C104" s="229"/>
      <c r="D104" s="230" t="s">
        <v>227</v>
      </c>
      <c r="E104" s="230">
        <v>46</v>
      </c>
    </row>
    <row r="105" spans="1:5" s="215" customFormat="1" ht="24" customHeight="1">
      <c r="A105" s="229"/>
      <c r="B105" s="229"/>
      <c r="C105" s="229" t="s">
        <v>101</v>
      </c>
      <c r="D105" s="230" t="s">
        <v>228</v>
      </c>
      <c r="E105" s="230">
        <v>46</v>
      </c>
    </row>
    <row r="106" spans="1:5" s="215" customFormat="1" ht="24" customHeight="1">
      <c r="A106" s="229"/>
      <c r="B106" s="229" t="s">
        <v>104</v>
      </c>
      <c r="C106" s="229"/>
      <c r="D106" s="230" t="s">
        <v>229</v>
      </c>
      <c r="E106" s="230">
        <v>9980</v>
      </c>
    </row>
    <row r="107" spans="1:5" s="215" customFormat="1" ht="24" customHeight="1">
      <c r="A107" s="229"/>
      <c r="B107" s="229"/>
      <c r="C107" s="229" t="s">
        <v>101</v>
      </c>
      <c r="D107" s="230" t="s">
        <v>230</v>
      </c>
      <c r="E107" s="230">
        <v>4555</v>
      </c>
    </row>
    <row r="108" spans="1:5" s="215" customFormat="1" ht="24" customHeight="1">
      <c r="A108" s="229"/>
      <c r="B108" s="229"/>
      <c r="C108" s="229" t="s">
        <v>104</v>
      </c>
      <c r="D108" s="230" t="s">
        <v>231</v>
      </c>
      <c r="E108" s="230">
        <v>3266</v>
      </c>
    </row>
    <row r="109" spans="1:5" s="215" customFormat="1" ht="24" customHeight="1">
      <c r="A109" s="229"/>
      <c r="B109" s="229"/>
      <c r="C109" s="229" t="s">
        <v>232</v>
      </c>
      <c r="D109" s="230" t="s">
        <v>233</v>
      </c>
      <c r="E109" s="230">
        <v>740</v>
      </c>
    </row>
    <row r="110" spans="1:5" s="215" customFormat="1" ht="24" customHeight="1">
      <c r="A110" s="229"/>
      <c r="B110" s="229"/>
      <c r="C110" s="229" t="s">
        <v>234</v>
      </c>
      <c r="D110" s="230" t="s">
        <v>235</v>
      </c>
      <c r="E110" s="230">
        <v>462</v>
      </c>
    </row>
    <row r="111" spans="1:5" s="215" customFormat="1" ht="24" customHeight="1">
      <c r="A111" s="229"/>
      <c r="B111" s="229"/>
      <c r="C111" s="229" t="s">
        <v>110</v>
      </c>
      <c r="D111" s="230" t="s">
        <v>236</v>
      </c>
      <c r="E111" s="230">
        <v>958</v>
      </c>
    </row>
    <row r="112" spans="1:5" s="215" customFormat="1" ht="24" customHeight="1">
      <c r="A112" s="229"/>
      <c r="B112" s="229" t="s">
        <v>108</v>
      </c>
      <c r="C112" s="229"/>
      <c r="D112" s="230" t="s">
        <v>237</v>
      </c>
      <c r="E112" s="230">
        <v>981</v>
      </c>
    </row>
    <row r="113" spans="1:5" s="215" customFormat="1" ht="24" customHeight="1">
      <c r="A113" s="229"/>
      <c r="B113" s="229"/>
      <c r="C113" s="229" t="s">
        <v>101</v>
      </c>
      <c r="D113" s="230" t="s">
        <v>238</v>
      </c>
      <c r="E113" s="230">
        <v>841</v>
      </c>
    </row>
    <row r="114" spans="1:5" s="215" customFormat="1" ht="24" customHeight="1">
      <c r="A114" s="229"/>
      <c r="B114" s="229"/>
      <c r="C114" s="229" t="s">
        <v>104</v>
      </c>
      <c r="D114" s="230" t="s">
        <v>239</v>
      </c>
      <c r="E114" s="230">
        <v>31</v>
      </c>
    </row>
    <row r="115" spans="1:5" s="215" customFormat="1" ht="24" customHeight="1">
      <c r="A115" s="229"/>
      <c r="B115" s="229"/>
      <c r="C115" s="229" t="s">
        <v>146</v>
      </c>
      <c r="D115" s="230" t="s">
        <v>240</v>
      </c>
      <c r="E115" s="230">
        <v>56</v>
      </c>
    </row>
    <row r="116" spans="1:5" s="215" customFormat="1" ht="24" customHeight="1">
      <c r="A116" s="229"/>
      <c r="B116" s="229"/>
      <c r="C116" s="229" t="s">
        <v>122</v>
      </c>
      <c r="D116" s="230" t="s">
        <v>241</v>
      </c>
      <c r="E116" s="230">
        <v>53</v>
      </c>
    </row>
    <row r="117" spans="1:5" s="215" customFormat="1" ht="24" customHeight="1">
      <c r="A117" s="229"/>
      <c r="B117" s="229" t="s">
        <v>110</v>
      </c>
      <c r="C117" s="229"/>
      <c r="D117" s="230" t="s">
        <v>242</v>
      </c>
      <c r="E117" s="230">
        <v>127</v>
      </c>
    </row>
    <row r="118" spans="1:5" s="215" customFormat="1" ht="24" customHeight="1">
      <c r="A118" s="229"/>
      <c r="B118" s="229"/>
      <c r="C118" s="229" t="s">
        <v>101</v>
      </c>
      <c r="D118" s="230" t="s">
        <v>243</v>
      </c>
      <c r="E118" s="230">
        <v>127</v>
      </c>
    </row>
    <row r="119" spans="1:5" s="215" customFormat="1" ht="24" customHeight="1">
      <c r="A119" s="229" t="s">
        <v>244</v>
      </c>
      <c r="B119" s="229"/>
      <c r="C119" s="229"/>
      <c r="D119" s="230" t="s">
        <v>245</v>
      </c>
      <c r="E119" s="230">
        <v>81304</v>
      </c>
    </row>
    <row r="120" spans="1:5" s="215" customFormat="1" ht="24" customHeight="1">
      <c r="A120" s="229"/>
      <c r="B120" s="229" t="s">
        <v>101</v>
      </c>
      <c r="C120" s="229"/>
      <c r="D120" s="230" t="s">
        <v>246</v>
      </c>
      <c r="E120" s="230">
        <v>941</v>
      </c>
    </row>
    <row r="121" spans="1:5" s="215" customFormat="1" ht="24" customHeight="1">
      <c r="A121" s="229"/>
      <c r="B121" s="229"/>
      <c r="C121" s="229" t="s">
        <v>101</v>
      </c>
      <c r="D121" s="230" t="s">
        <v>247</v>
      </c>
      <c r="E121" s="230">
        <v>708</v>
      </c>
    </row>
    <row r="122" spans="1:5" s="215" customFormat="1" ht="24" customHeight="1">
      <c r="A122" s="229"/>
      <c r="B122" s="229"/>
      <c r="C122" s="229" t="s">
        <v>104</v>
      </c>
      <c r="D122" s="230" t="s">
        <v>248</v>
      </c>
      <c r="E122" s="230">
        <v>41</v>
      </c>
    </row>
    <row r="123" spans="1:5" s="215" customFormat="1" ht="24" customHeight="1">
      <c r="A123" s="229"/>
      <c r="B123" s="229"/>
      <c r="C123" s="229" t="s">
        <v>110</v>
      </c>
      <c r="D123" s="230" t="s">
        <v>249</v>
      </c>
      <c r="E123" s="230">
        <v>192</v>
      </c>
    </row>
    <row r="124" spans="1:5" s="215" customFormat="1" ht="24" customHeight="1">
      <c r="A124" s="229"/>
      <c r="B124" s="229" t="s">
        <v>104</v>
      </c>
      <c r="C124" s="229"/>
      <c r="D124" s="230" t="s">
        <v>250</v>
      </c>
      <c r="E124" s="230">
        <v>72542</v>
      </c>
    </row>
    <row r="125" spans="1:5" s="215" customFormat="1" ht="24" customHeight="1">
      <c r="A125" s="229"/>
      <c r="B125" s="229"/>
      <c r="C125" s="229" t="s">
        <v>101</v>
      </c>
      <c r="D125" s="230" t="s">
        <v>251</v>
      </c>
      <c r="E125" s="230">
        <v>2480</v>
      </c>
    </row>
    <row r="126" spans="1:5" s="215" customFormat="1" ht="24" customHeight="1">
      <c r="A126" s="229"/>
      <c r="B126" s="229"/>
      <c r="C126" s="229" t="s">
        <v>104</v>
      </c>
      <c r="D126" s="230" t="s">
        <v>252</v>
      </c>
      <c r="E126" s="230">
        <v>36544</v>
      </c>
    </row>
    <row r="127" spans="1:5" s="215" customFormat="1" ht="24" customHeight="1">
      <c r="A127" s="229"/>
      <c r="B127" s="229"/>
      <c r="C127" s="229" t="s">
        <v>115</v>
      </c>
      <c r="D127" s="230" t="s">
        <v>253</v>
      </c>
      <c r="E127" s="230">
        <v>21563</v>
      </c>
    </row>
    <row r="128" spans="1:5" s="215" customFormat="1" ht="24" customHeight="1">
      <c r="A128" s="229"/>
      <c r="B128" s="229"/>
      <c r="C128" s="229" t="s">
        <v>106</v>
      </c>
      <c r="D128" s="230" t="s">
        <v>254</v>
      </c>
      <c r="E128" s="230">
        <v>11945</v>
      </c>
    </row>
    <row r="129" spans="1:5" s="215" customFormat="1" ht="24" customHeight="1">
      <c r="A129" s="229"/>
      <c r="B129" s="229"/>
      <c r="C129" s="229" t="s">
        <v>110</v>
      </c>
      <c r="D129" s="230" t="s">
        <v>255</v>
      </c>
      <c r="E129" s="230">
        <v>10</v>
      </c>
    </row>
    <row r="130" spans="1:5" s="215" customFormat="1" ht="24" customHeight="1">
      <c r="A130" s="229"/>
      <c r="B130" s="229" t="s">
        <v>115</v>
      </c>
      <c r="C130" s="229"/>
      <c r="D130" s="230" t="s">
        <v>256</v>
      </c>
      <c r="E130" s="230">
        <v>3868</v>
      </c>
    </row>
    <row r="131" spans="1:5" s="215" customFormat="1" ht="24" customHeight="1">
      <c r="A131" s="229"/>
      <c r="B131" s="229"/>
      <c r="C131" s="229" t="s">
        <v>104</v>
      </c>
      <c r="D131" s="230" t="s">
        <v>257</v>
      </c>
      <c r="E131" s="230">
        <v>3047</v>
      </c>
    </row>
    <row r="132" spans="1:5" s="215" customFormat="1" ht="24" customHeight="1">
      <c r="A132" s="229"/>
      <c r="B132" s="229"/>
      <c r="C132" s="229" t="s">
        <v>110</v>
      </c>
      <c r="D132" s="230" t="s">
        <v>258</v>
      </c>
      <c r="E132" s="230">
        <v>821</v>
      </c>
    </row>
    <row r="133" spans="1:5" s="215" customFormat="1" ht="24" customHeight="1">
      <c r="A133" s="229"/>
      <c r="B133" s="229" t="s">
        <v>135</v>
      </c>
      <c r="C133" s="229"/>
      <c r="D133" s="230" t="s">
        <v>259</v>
      </c>
      <c r="E133" s="230">
        <v>690</v>
      </c>
    </row>
    <row r="134" spans="1:5" s="215" customFormat="1" ht="25.5" customHeight="1">
      <c r="A134" s="229"/>
      <c r="B134" s="229"/>
      <c r="C134" s="229" t="s">
        <v>101</v>
      </c>
      <c r="D134" s="230" t="s">
        <v>260</v>
      </c>
      <c r="E134" s="230">
        <v>690</v>
      </c>
    </row>
    <row r="135" spans="1:5" s="215" customFormat="1" ht="25.5" customHeight="1">
      <c r="A135" s="229"/>
      <c r="B135" s="229" t="s">
        <v>120</v>
      </c>
      <c r="C135" s="229"/>
      <c r="D135" s="230" t="s">
        <v>261</v>
      </c>
      <c r="E135" s="230">
        <v>1013</v>
      </c>
    </row>
    <row r="136" spans="1:5" s="215" customFormat="1" ht="25.5" customHeight="1">
      <c r="A136" s="229"/>
      <c r="B136" s="229"/>
      <c r="C136" s="229" t="s">
        <v>101</v>
      </c>
      <c r="D136" s="230" t="s">
        <v>262</v>
      </c>
      <c r="E136" s="230">
        <v>631</v>
      </c>
    </row>
    <row r="137" spans="1:5" s="215" customFormat="1" ht="25.5" customHeight="1">
      <c r="A137" s="229"/>
      <c r="B137" s="229"/>
      <c r="C137" s="229" t="s">
        <v>104</v>
      </c>
      <c r="D137" s="230" t="s">
        <v>263</v>
      </c>
      <c r="E137" s="230">
        <v>164</v>
      </c>
    </row>
    <row r="138" spans="1:5" s="215" customFormat="1" ht="25.5" customHeight="1">
      <c r="A138" s="229"/>
      <c r="B138" s="229"/>
      <c r="C138" s="229" t="s">
        <v>115</v>
      </c>
      <c r="D138" s="230" t="s">
        <v>264</v>
      </c>
      <c r="E138" s="230">
        <v>218</v>
      </c>
    </row>
    <row r="139" spans="1:5" s="215" customFormat="1" ht="25.5" customHeight="1">
      <c r="A139" s="229"/>
      <c r="B139" s="229" t="s">
        <v>161</v>
      </c>
      <c r="C139" s="229"/>
      <c r="D139" s="230" t="s">
        <v>265</v>
      </c>
      <c r="E139" s="230">
        <v>2251</v>
      </c>
    </row>
    <row r="140" spans="1:5" s="215" customFormat="1" ht="24" customHeight="1">
      <c r="A140" s="229"/>
      <c r="B140" s="229"/>
      <c r="C140" s="229" t="s">
        <v>101</v>
      </c>
      <c r="D140" s="230" t="s">
        <v>266</v>
      </c>
      <c r="E140" s="230">
        <v>1390</v>
      </c>
    </row>
    <row r="141" spans="1:5" s="215" customFormat="1" ht="24" customHeight="1">
      <c r="A141" s="229"/>
      <c r="B141" s="229"/>
      <c r="C141" s="229" t="s">
        <v>129</v>
      </c>
      <c r="D141" s="230" t="s">
        <v>267</v>
      </c>
      <c r="E141" s="230">
        <v>220</v>
      </c>
    </row>
    <row r="142" spans="1:5" s="215" customFormat="1" ht="24" customHeight="1">
      <c r="A142" s="229"/>
      <c r="B142" s="229"/>
      <c r="C142" s="229" t="s">
        <v>110</v>
      </c>
      <c r="D142" s="230" t="s">
        <v>268</v>
      </c>
      <c r="E142" s="230">
        <v>641</v>
      </c>
    </row>
    <row r="143" spans="1:5" s="215" customFormat="1" ht="24" customHeight="1">
      <c r="A143" s="229" t="s">
        <v>269</v>
      </c>
      <c r="B143" s="229"/>
      <c r="C143" s="229"/>
      <c r="D143" s="230" t="s">
        <v>270</v>
      </c>
      <c r="E143" s="230">
        <v>8617</v>
      </c>
    </row>
    <row r="144" spans="1:5" s="215" customFormat="1" ht="24" customHeight="1">
      <c r="A144" s="229"/>
      <c r="B144" s="229" t="s">
        <v>101</v>
      </c>
      <c r="C144" s="229"/>
      <c r="D144" s="230" t="s">
        <v>271</v>
      </c>
      <c r="E144" s="230">
        <v>263</v>
      </c>
    </row>
    <row r="145" spans="1:5" s="215" customFormat="1" ht="24" customHeight="1">
      <c r="A145" s="229"/>
      <c r="B145" s="229"/>
      <c r="C145" s="229" t="s">
        <v>101</v>
      </c>
      <c r="D145" s="230" t="s">
        <v>272</v>
      </c>
      <c r="E145" s="230">
        <v>247</v>
      </c>
    </row>
    <row r="146" spans="1:5" s="215" customFormat="1" ht="24" customHeight="1">
      <c r="A146" s="229"/>
      <c r="B146" s="229"/>
      <c r="C146" s="229" t="s">
        <v>104</v>
      </c>
      <c r="D146" s="230" t="s">
        <v>273</v>
      </c>
      <c r="E146" s="230">
        <v>16</v>
      </c>
    </row>
    <row r="147" spans="1:5" s="215" customFormat="1" ht="24" customHeight="1">
      <c r="A147" s="229"/>
      <c r="B147" s="229" t="s">
        <v>106</v>
      </c>
      <c r="C147" s="229"/>
      <c r="D147" s="230" t="s">
        <v>274</v>
      </c>
      <c r="E147" s="230">
        <v>1000</v>
      </c>
    </row>
    <row r="148" spans="1:5" s="215" customFormat="1" ht="24" customHeight="1">
      <c r="A148" s="229"/>
      <c r="B148" s="229"/>
      <c r="C148" s="229" t="s">
        <v>101</v>
      </c>
      <c r="D148" s="230" t="s">
        <v>275</v>
      </c>
      <c r="E148" s="230">
        <v>1000</v>
      </c>
    </row>
    <row r="149" spans="1:5" s="215" customFormat="1" ht="24" customHeight="1">
      <c r="A149" s="229"/>
      <c r="B149" s="229" t="s">
        <v>129</v>
      </c>
      <c r="C149" s="229"/>
      <c r="D149" s="230" t="s">
        <v>276</v>
      </c>
      <c r="E149" s="230">
        <v>6813</v>
      </c>
    </row>
    <row r="150" spans="1:5" s="215" customFormat="1" ht="24" customHeight="1">
      <c r="A150" s="229"/>
      <c r="B150" s="229"/>
      <c r="C150" s="229" t="s">
        <v>101</v>
      </c>
      <c r="D150" s="230" t="s">
        <v>277</v>
      </c>
      <c r="E150" s="230">
        <v>2713</v>
      </c>
    </row>
    <row r="151" spans="1:5" s="215" customFormat="1" ht="24" customHeight="1">
      <c r="A151" s="229"/>
      <c r="B151" s="229"/>
      <c r="C151" s="229" t="s">
        <v>115</v>
      </c>
      <c r="D151" s="230" t="s">
        <v>278</v>
      </c>
      <c r="E151" s="230">
        <v>4100</v>
      </c>
    </row>
    <row r="152" spans="1:5" s="215" customFormat="1" ht="24" customHeight="1">
      <c r="A152" s="229"/>
      <c r="B152" s="229" t="s">
        <v>135</v>
      </c>
      <c r="C152" s="229"/>
      <c r="D152" s="230" t="s">
        <v>279</v>
      </c>
      <c r="E152" s="230">
        <v>141</v>
      </c>
    </row>
    <row r="153" spans="1:5" s="215" customFormat="1" ht="24" customHeight="1">
      <c r="A153" s="229"/>
      <c r="B153" s="229"/>
      <c r="C153" s="229" t="s">
        <v>101</v>
      </c>
      <c r="D153" s="230" t="s">
        <v>280</v>
      </c>
      <c r="E153" s="230">
        <v>64</v>
      </c>
    </row>
    <row r="154" spans="1:5" s="215" customFormat="1" ht="24" customHeight="1">
      <c r="A154" s="229"/>
      <c r="B154" s="229"/>
      <c r="C154" s="229" t="s">
        <v>104</v>
      </c>
      <c r="D154" s="230" t="s">
        <v>281</v>
      </c>
      <c r="E154" s="230">
        <v>53</v>
      </c>
    </row>
    <row r="155" spans="1:5" s="215" customFormat="1" ht="24" customHeight="1">
      <c r="A155" s="229"/>
      <c r="B155" s="229"/>
      <c r="C155" s="229" t="s">
        <v>115</v>
      </c>
      <c r="D155" s="230" t="s">
        <v>282</v>
      </c>
      <c r="E155" s="230">
        <v>18</v>
      </c>
    </row>
    <row r="156" spans="1:5" s="215" customFormat="1" ht="22.5" customHeight="1">
      <c r="A156" s="229"/>
      <c r="B156" s="229"/>
      <c r="C156" s="229" t="s">
        <v>110</v>
      </c>
      <c r="D156" s="230" t="s">
        <v>283</v>
      </c>
      <c r="E156" s="230">
        <v>6</v>
      </c>
    </row>
    <row r="157" spans="1:5" s="215" customFormat="1" ht="22.5" customHeight="1">
      <c r="A157" s="229"/>
      <c r="B157" s="229" t="s">
        <v>110</v>
      </c>
      <c r="C157" s="229"/>
      <c r="D157" s="230" t="s">
        <v>284</v>
      </c>
      <c r="E157" s="230">
        <v>400</v>
      </c>
    </row>
    <row r="158" spans="1:5" s="215" customFormat="1" ht="22.5" customHeight="1">
      <c r="A158" s="229"/>
      <c r="B158" s="229"/>
      <c r="C158" s="229" t="s">
        <v>110</v>
      </c>
      <c r="D158" s="230" t="s">
        <v>285</v>
      </c>
      <c r="E158" s="230">
        <v>400</v>
      </c>
    </row>
    <row r="159" spans="1:5" s="215" customFormat="1" ht="22.5" customHeight="1">
      <c r="A159" s="229" t="s">
        <v>286</v>
      </c>
      <c r="B159" s="229"/>
      <c r="C159" s="229"/>
      <c r="D159" s="230" t="s">
        <v>287</v>
      </c>
      <c r="E159" s="230">
        <v>13386</v>
      </c>
    </row>
    <row r="160" spans="1:5" s="215" customFormat="1" ht="22.5" customHeight="1">
      <c r="A160" s="229"/>
      <c r="B160" s="229" t="s">
        <v>101</v>
      </c>
      <c r="C160" s="229"/>
      <c r="D160" s="230" t="s">
        <v>288</v>
      </c>
      <c r="E160" s="230">
        <v>11140</v>
      </c>
    </row>
    <row r="161" spans="1:5" s="215" customFormat="1" ht="22.5" customHeight="1">
      <c r="A161" s="229"/>
      <c r="B161" s="229"/>
      <c r="C161" s="229" t="s">
        <v>101</v>
      </c>
      <c r="D161" s="230" t="s">
        <v>289</v>
      </c>
      <c r="E161" s="230">
        <v>678</v>
      </c>
    </row>
    <row r="162" spans="1:5" s="215" customFormat="1" ht="22.5" customHeight="1">
      <c r="A162" s="229"/>
      <c r="B162" s="229"/>
      <c r="C162" s="229" t="s">
        <v>106</v>
      </c>
      <c r="D162" s="230" t="s">
        <v>290</v>
      </c>
      <c r="E162" s="230">
        <v>487</v>
      </c>
    </row>
    <row r="163" spans="1:5" s="215" customFormat="1" ht="22.5" customHeight="1">
      <c r="A163" s="229"/>
      <c r="B163" s="229"/>
      <c r="C163" s="229" t="s">
        <v>129</v>
      </c>
      <c r="D163" s="230" t="s">
        <v>291</v>
      </c>
      <c r="E163" s="230">
        <v>55</v>
      </c>
    </row>
    <row r="164" spans="1:5" s="215" customFormat="1" ht="22.5" customHeight="1">
      <c r="A164" s="229"/>
      <c r="B164" s="229"/>
      <c r="C164" s="229" t="s">
        <v>135</v>
      </c>
      <c r="D164" s="230" t="s">
        <v>292</v>
      </c>
      <c r="E164" s="230">
        <v>227</v>
      </c>
    </row>
    <row r="165" spans="1:5" s="215" customFormat="1" ht="22.5" customHeight="1">
      <c r="A165" s="229"/>
      <c r="B165" s="229"/>
      <c r="C165" s="229" t="s">
        <v>120</v>
      </c>
      <c r="D165" s="230" t="s">
        <v>293</v>
      </c>
      <c r="E165" s="230">
        <v>120</v>
      </c>
    </row>
    <row r="166" spans="1:5" s="215" customFormat="1" ht="22.5" customHeight="1">
      <c r="A166" s="229"/>
      <c r="B166" s="229"/>
      <c r="C166" s="229" t="s">
        <v>161</v>
      </c>
      <c r="D166" s="230" t="s">
        <v>294</v>
      </c>
      <c r="E166" s="230">
        <v>881</v>
      </c>
    </row>
    <row r="167" spans="1:5" s="215" customFormat="1" ht="22.5" customHeight="1">
      <c r="A167" s="229"/>
      <c r="B167" s="229"/>
      <c r="C167" s="229" t="s">
        <v>151</v>
      </c>
      <c r="D167" s="230" t="s">
        <v>295</v>
      </c>
      <c r="E167" s="230">
        <v>60</v>
      </c>
    </row>
    <row r="168" spans="1:5" s="215" customFormat="1" ht="22.5" customHeight="1">
      <c r="A168" s="229"/>
      <c r="B168" s="229"/>
      <c r="C168" s="229" t="s">
        <v>218</v>
      </c>
      <c r="D168" s="230" t="s">
        <v>296</v>
      </c>
      <c r="E168" s="230">
        <v>100</v>
      </c>
    </row>
    <row r="169" spans="1:5" s="215" customFormat="1" ht="25.5" customHeight="1">
      <c r="A169" s="229"/>
      <c r="B169" s="229"/>
      <c r="C169" s="229" t="s">
        <v>159</v>
      </c>
      <c r="D169" s="230" t="s">
        <v>297</v>
      </c>
      <c r="E169" s="230">
        <v>64</v>
      </c>
    </row>
    <row r="170" spans="1:5" s="215" customFormat="1" ht="25.5" customHeight="1">
      <c r="A170" s="229"/>
      <c r="B170" s="229"/>
      <c r="C170" s="229" t="s">
        <v>110</v>
      </c>
      <c r="D170" s="230" t="s">
        <v>298</v>
      </c>
      <c r="E170" s="230">
        <v>8466</v>
      </c>
    </row>
    <row r="171" spans="1:5" s="215" customFormat="1" ht="25.5" customHeight="1">
      <c r="A171" s="229"/>
      <c r="B171" s="229" t="s">
        <v>104</v>
      </c>
      <c r="C171" s="229"/>
      <c r="D171" s="230" t="s">
        <v>299</v>
      </c>
      <c r="E171" s="230">
        <v>6</v>
      </c>
    </row>
    <row r="172" spans="1:5" s="215" customFormat="1" ht="25.5" customHeight="1">
      <c r="A172" s="229"/>
      <c r="B172" s="229"/>
      <c r="C172" s="229" t="s">
        <v>106</v>
      </c>
      <c r="D172" s="230" t="s">
        <v>300</v>
      </c>
      <c r="E172" s="230">
        <v>6</v>
      </c>
    </row>
    <row r="173" spans="1:5" s="215" customFormat="1" ht="25.5" customHeight="1">
      <c r="A173" s="229"/>
      <c r="B173" s="229" t="s">
        <v>115</v>
      </c>
      <c r="C173" s="229"/>
      <c r="D173" s="230" t="s">
        <v>301</v>
      </c>
      <c r="E173" s="230">
        <v>17</v>
      </c>
    </row>
    <row r="174" spans="1:5" s="215" customFormat="1" ht="25.5" customHeight="1">
      <c r="A174" s="229"/>
      <c r="B174" s="229"/>
      <c r="C174" s="229" t="s">
        <v>135</v>
      </c>
      <c r="D174" s="230" t="s">
        <v>302</v>
      </c>
      <c r="E174" s="230">
        <v>15</v>
      </c>
    </row>
    <row r="175" spans="1:5" s="215" customFormat="1" ht="25.5" customHeight="1">
      <c r="A175" s="229"/>
      <c r="B175" s="229"/>
      <c r="C175" s="229" t="s">
        <v>120</v>
      </c>
      <c r="D175" s="230" t="s">
        <v>303</v>
      </c>
      <c r="E175" s="230">
        <v>2</v>
      </c>
    </row>
    <row r="176" spans="1:5" s="215" customFormat="1" ht="25.5" customHeight="1">
      <c r="A176" s="229"/>
      <c r="B176" s="229" t="s">
        <v>108</v>
      </c>
      <c r="C176" s="229"/>
      <c r="D176" s="230" t="s">
        <v>304</v>
      </c>
      <c r="E176" s="230">
        <v>393</v>
      </c>
    </row>
    <row r="177" spans="1:5" s="215" customFormat="1" ht="25.5" customHeight="1">
      <c r="A177" s="229"/>
      <c r="B177" s="229"/>
      <c r="C177" s="229" t="s">
        <v>106</v>
      </c>
      <c r="D177" s="230" t="s">
        <v>305</v>
      </c>
      <c r="E177" s="230">
        <v>393</v>
      </c>
    </row>
    <row r="178" spans="1:5" s="215" customFormat="1" ht="25.5" customHeight="1">
      <c r="A178" s="229"/>
      <c r="B178" s="229" t="s">
        <v>120</v>
      </c>
      <c r="C178" s="229"/>
      <c r="D178" s="230" t="s">
        <v>306</v>
      </c>
      <c r="E178" s="230">
        <v>155</v>
      </c>
    </row>
    <row r="179" spans="1:5" s="215" customFormat="1" ht="25.5" customHeight="1">
      <c r="A179" s="229"/>
      <c r="B179" s="229"/>
      <c r="C179" s="229" t="s">
        <v>101</v>
      </c>
      <c r="D179" s="230" t="s">
        <v>215</v>
      </c>
      <c r="E179" s="230">
        <v>155</v>
      </c>
    </row>
    <row r="180" spans="1:5" s="215" customFormat="1" ht="25.5" customHeight="1">
      <c r="A180" s="229"/>
      <c r="B180" s="229" t="s">
        <v>110</v>
      </c>
      <c r="C180" s="229"/>
      <c r="D180" s="230" t="s">
        <v>307</v>
      </c>
      <c r="E180" s="230">
        <v>1675</v>
      </c>
    </row>
    <row r="181" spans="1:5" s="215" customFormat="1" ht="25.5" customHeight="1">
      <c r="A181" s="229"/>
      <c r="B181" s="229"/>
      <c r="C181" s="229" t="s">
        <v>115</v>
      </c>
      <c r="D181" s="230" t="s">
        <v>308</v>
      </c>
      <c r="E181" s="230">
        <v>1028</v>
      </c>
    </row>
    <row r="182" spans="1:5" s="215" customFormat="1" ht="25.5" customHeight="1">
      <c r="A182" s="229"/>
      <c r="B182" s="229"/>
      <c r="C182" s="229" t="s">
        <v>110</v>
      </c>
      <c r="D182" s="230" t="s">
        <v>309</v>
      </c>
      <c r="E182" s="230">
        <v>647</v>
      </c>
    </row>
    <row r="183" spans="1:5" s="215" customFormat="1" ht="25.5" customHeight="1">
      <c r="A183" s="229" t="s">
        <v>310</v>
      </c>
      <c r="B183" s="229"/>
      <c r="C183" s="229"/>
      <c r="D183" s="230" t="s">
        <v>311</v>
      </c>
      <c r="E183" s="230">
        <v>62882</v>
      </c>
    </row>
    <row r="184" spans="1:5" s="215" customFormat="1" ht="24" customHeight="1">
      <c r="A184" s="229"/>
      <c r="B184" s="229" t="s">
        <v>101</v>
      </c>
      <c r="C184" s="229"/>
      <c r="D184" s="230" t="s">
        <v>312</v>
      </c>
      <c r="E184" s="230">
        <v>1247</v>
      </c>
    </row>
    <row r="185" spans="1:5" s="215" customFormat="1" ht="24" customHeight="1">
      <c r="A185" s="229"/>
      <c r="B185" s="229"/>
      <c r="C185" s="229" t="s">
        <v>101</v>
      </c>
      <c r="D185" s="230" t="s">
        <v>313</v>
      </c>
      <c r="E185" s="230">
        <v>458</v>
      </c>
    </row>
    <row r="186" spans="1:5" s="215" customFormat="1" ht="24" customHeight="1">
      <c r="A186" s="229"/>
      <c r="B186" s="229"/>
      <c r="C186" s="229" t="s">
        <v>104</v>
      </c>
      <c r="D186" s="230" t="s">
        <v>314</v>
      </c>
      <c r="E186" s="230">
        <v>182</v>
      </c>
    </row>
    <row r="187" spans="1:5" s="215" customFormat="1" ht="24" customHeight="1">
      <c r="A187" s="229"/>
      <c r="B187" s="229"/>
      <c r="C187" s="229" t="s">
        <v>129</v>
      </c>
      <c r="D187" s="230" t="s">
        <v>315</v>
      </c>
      <c r="E187" s="230">
        <v>43</v>
      </c>
    </row>
    <row r="188" spans="1:5" s="215" customFormat="1" ht="24" customHeight="1">
      <c r="A188" s="229"/>
      <c r="B188" s="229"/>
      <c r="C188" s="229" t="s">
        <v>161</v>
      </c>
      <c r="D188" s="230" t="s">
        <v>316</v>
      </c>
      <c r="E188" s="230">
        <v>563</v>
      </c>
    </row>
    <row r="189" spans="1:5" s="215" customFormat="1" ht="24" customHeight="1">
      <c r="A189" s="229"/>
      <c r="B189" s="229" t="s">
        <v>104</v>
      </c>
      <c r="C189" s="229"/>
      <c r="D189" s="230" t="s">
        <v>317</v>
      </c>
      <c r="E189" s="230">
        <v>1730</v>
      </c>
    </row>
    <row r="190" spans="1:5" s="215" customFormat="1" ht="24" customHeight="1">
      <c r="A190" s="229"/>
      <c r="B190" s="229"/>
      <c r="C190" s="229" t="s">
        <v>101</v>
      </c>
      <c r="D190" s="230" t="s">
        <v>318</v>
      </c>
      <c r="E190" s="230">
        <v>459</v>
      </c>
    </row>
    <row r="191" spans="1:5" s="215" customFormat="1" ht="24" customHeight="1">
      <c r="A191" s="229"/>
      <c r="B191" s="229"/>
      <c r="C191" s="229" t="s">
        <v>104</v>
      </c>
      <c r="D191" s="230" t="s">
        <v>319</v>
      </c>
      <c r="E191" s="230">
        <v>134</v>
      </c>
    </row>
    <row r="192" spans="1:5" s="215" customFormat="1" ht="24" customHeight="1">
      <c r="A192" s="229"/>
      <c r="B192" s="229"/>
      <c r="C192" s="229" t="s">
        <v>110</v>
      </c>
      <c r="D192" s="230" t="s">
        <v>320</v>
      </c>
      <c r="E192" s="230">
        <v>1137</v>
      </c>
    </row>
    <row r="193" spans="1:5" s="215" customFormat="1" ht="24" customHeight="1">
      <c r="A193" s="229"/>
      <c r="B193" s="229" t="s">
        <v>129</v>
      </c>
      <c r="C193" s="229"/>
      <c r="D193" s="230" t="s">
        <v>321</v>
      </c>
      <c r="E193" s="230">
        <v>21089</v>
      </c>
    </row>
    <row r="194" spans="1:5" s="215" customFormat="1" ht="24" customHeight="1">
      <c r="A194" s="229"/>
      <c r="B194" s="229"/>
      <c r="C194" s="229" t="s">
        <v>101</v>
      </c>
      <c r="D194" s="230" t="s">
        <v>322</v>
      </c>
      <c r="E194" s="230">
        <v>91</v>
      </c>
    </row>
    <row r="195" spans="1:5" s="215" customFormat="1" ht="24" customHeight="1">
      <c r="A195" s="229"/>
      <c r="B195" s="229"/>
      <c r="C195" s="229" t="s">
        <v>104</v>
      </c>
      <c r="D195" s="230" t="s">
        <v>323</v>
      </c>
      <c r="E195" s="230">
        <v>5133</v>
      </c>
    </row>
    <row r="196" spans="1:5" s="215" customFormat="1" ht="24" customHeight="1">
      <c r="A196" s="229"/>
      <c r="B196" s="229"/>
      <c r="C196" s="229" t="s">
        <v>115</v>
      </c>
      <c r="D196" s="230" t="s">
        <v>324</v>
      </c>
      <c r="E196" s="230">
        <v>122</v>
      </c>
    </row>
    <row r="197" spans="1:5" s="215" customFormat="1" ht="24" customHeight="1">
      <c r="A197" s="229"/>
      <c r="B197" s="229"/>
      <c r="C197" s="229" t="s">
        <v>129</v>
      </c>
      <c r="D197" s="230" t="s">
        <v>325</v>
      </c>
      <c r="E197" s="230">
        <v>5108</v>
      </c>
    </row>
    <row r="198" spans="1:5" s="215" customFormat="1" ht="24" customHeight="1">
      <c r="A198" s="229"/>
      <c r="B198" s="229"/>
      <c r="C198" s="229" t="s">
        <v>108</v>
      </c>
      <c r="D198" s="230" t="s">
        <v>326</v>
      </c>
      <c r="E198" s="230">
        <v>4100</v>
      </c>
    </row>
    <row r="199" spans="1:5" s="215" customFormat="1" ht="24" customHeight="1">
      <c r="A199" s="229"/>
      <c r="B199" s="229"/>
      <c r="C199" s="229" t="s">
        <v>135</v>
      </c>
      <c r="D199" s="230" t="s">
        <v>327</v>
      </c>
      <c r="E199" s="230">
        <v>6535</v>
      </c>
    </row>
    <row r="200" spans="1:5" s="215" customFormat="1" ht="24" customHeight="1">
      <c r="A200" s="229"/>
      <c r="B200" s="229" t="s">
        <v>135</v>
      </c>
      <c r="C200" s="229"/>
      <c r="D200" s="230" t="s">
        <v>328</v>
      </c>
      <c r="E200" s="230">
        <v>2376</v>
      </c>
    </row>
    <row r="201" spans="1:5" s="215" customFormat="1" ht="24" customHeight="1">
      <c r="A201" s="229"/>
      <c r="B201" s="229"/>
      <c r="C201" s="229" t="s">
        <v>110</v>
      </c>
      <c r="D201" s="230" t="s">
        <v>329</v>
      </c>
      <c r="E201" s="230">
        <v>2376</v>
      </c>
    </row>
    <row r="202" spans="1:5" s="215" customFormat="1" ht="24" customHeight="1">
      <c r="A202" s="229"/>
      <c r="B202" s="229" t="s">
        <v>120</v>
      </c>
      <c r="C202" s="229"/>
      <c r="D202" s="230" t="s">
        <v>330</v>
      </c>
      <c r="E202" s="230">
        <v>3678</v>
      </c>
    </row>
    <row r="203" spans="1:5" s="215" customFormat="1" ht="24" customHeight="1">
      <c r="A203" s="229"/>
      <c r="B203" s="229"/>
      <c r="C203" s="229" t="s">
        <v>101</v>
      </c>
      <c r="D203" s="230" t="s">
        <v>331</v>
      </c>
      <c r="E203" s="230">
        <v>530</v>
      </c>
    </row>
    <row r="204" spans="1:5" s="215" customFormat="1" ht="24" customHeight="1">
      <c r="A204" s="229"/>
      <c r="B204" s="229"/>
      <c r="C204" s="229" t="s">
        <v>104</v>
      </c>
      <c r="D204" s="230" t="s">
        <v>332</v>
      </c>
      <c r="E204" s="230">
        <v>2938</v>
      </c>
    </row>
    <row r="205" spans="1:5" s="215" customFormat="1" ht="24" customHeight="1">
      <c r="A205" s="229"/>
      <c r="B205" s="229"/>
      <c r="C205" s="229" t="s">
        <v>129</v>
      </c>
      <c r="D205" s="230" t="s">
        <v>333</v>
      </c>
      <c r="E205" s="230">
        <v>174</v>
      </c>
    </row>
    <row r="206" spans="1:5" s="215" customFormat="1" ht="24" customHeight="1">
      <c r="A206" s="229"/>
      <c r="B206" s="229"/>
      <c r="C206" s="229" t="s">
        <v>110</v>
      </c>
      <c r="D206" s="230" t="s">
        <v>334</v>
      </c>
      <c r="E206" s="230">
        <v>36</v>
      </c>
    </row>
    <row r="207" spans="1:5" s="215" customFormat="1" ht="24" customHeight="1">
      <c r="A207" s="229"/>
      <c r="B207" s="229" t="s">
        <v>161</v>
      </c>
      <c r="C207" s="229"/>
      <c r="D207" s="230" t="s">
        <v>335</v>
      </c>
      <c r="E207" s="230">
        <v>342</v>
      </c>
    </row>
    <row r="208" spans="1:5" s="215" customFormat="1" ht="25.5" customHeight="1">
      <c r="A208" s="229"/>
      <c r="B208" s="229"/>
      <c r="C208" s="229" t="s">
        <v>101</v>
      </c>
      <c r="D208" s="230" t="s">
        <v>336</v>
      </c>
      <c r="E208" s="230">
        <v>214</v>
      </c>
    </row>
    <row r="209" spans="1:5" s="215" customFormat="1" ht="25.5" customHeight="1">
      <c r="A209" s="229"/>
      <c r="B209" s="229"/>
      <c r="C209" s="229" t="s">
        <v>129</v>
      </c>
      <c r="D209" s="230" t="s">
        <v>337</v>
      </c>
      <c r="E209" s="230">
        <v>10</v>
      </c>
    </row>
    <row r="210" spans="1:5" s="215" customFormat="1" ht="25.5" customHeight="1">
      <c r="A210" s="229"/>
      <c r="B210" s="229"/>
      <c r="C210" s="229" t="s">
        <v>110</v>
      </c>
      <c r="D210" s="230" t="s">
        <v>338</v>
      </c>
      <c r="E210" s="230">
        <v>118</v>
      </c>
    </row>
    <row r="211" spans="1:5" s="215" customFormat="1" ht="25.5" customHeight="1">
      <c r="A211" s="229"/>
      <c r="B211" s="229" t="s">
        <v>146</v>
      </c>
      <c r="C211" s="229"/>
      <c r="D211" s="230" t="s">
        <v>339</v>
      </c>
      <c r="E211" s="230">
        <v>1310</v>
      </c>
    </row>
    <row r="212" spans="1:5" s="215" customFormat="1" ht="22.5" customHeight="1">
      <c r="A212" s="229"/>
      <c r="B212" s="229"/>
      <c r="C212" s="229" t="s">
        <v>104</v>
      </c>
      <c r="D212" s="230" t="s">
        <v>340</v>
      </c>
      <c r="E212" s="230">
        <v>1310</v>
      </c>
    </row>
    <row r="213" spans="1:5" s="215" customFormat="1" ht="22.5" customHeight="1">
      <c r="A213" s="229"/>
      <c r="B213" s="229" t="s">
        <v>151</v>
      </c>
      <c r="C213" s="229"/>
      <c r="D213" s="230" t="s">
        <v>341</v>
      </c>
      <c r="E213" s="230">
        <v>6537</v>
      </c>
    </row>
    <row r="214" spans="1:5" s="215" customFormat="1" ht="22.5" customHeight="1">
      <c r="A214" s="229"/>
      <c r="B214" s="229"/>
      <c r="C214" s="229" t="s">
        <v>101</v>
      </c>
      <c r="D214" s="230" t="s">
        <v>342</v>
      </c>
      <c r="E214" s="230">
        <v>137</v>
      </c>
    </row>
    <row r="215" spans="1:5" s="215" customFormat="1" ht="22.5" customHeight="1">
      <c r="A215" s="229"/>
      <c r="B215" s="229"/>
      <c r="C215" s="229" t="s">
        <v>106</v>
      </c>
      <c r="D215" s="230" t="s">
        <v>343</v>
      </c>
      <c r="E215" s="230">
        <v>47</v>
      </c>
    </row>
    <row r="216" spans="1:5" s="215" customFormat="1" ht="22.5" customHeight="1">
      <c r="A216" s="229"/>
      <c r="B216" s="229"/>
      <c r="C216" s="229" t="s">
        <v>129</v>
      </c>
      <c r="D216" s="230" t="s">
        <v>344</v>
      </c>
      <c r="E216" s="230">
        <v>165</v>
      </c>
    </row>
    <row r="217" spans="1:5" s="215" customFormat="1" ht="22.5" customHeight="1">
      <c r="A217" s="229"/>
      <c r="B217" s="229"/>
      <c r="C217" s="229" t="s">
        <v>110</v>
      </c>
      <c r="D217" s="230" t="s">
        <v>345</v>
      </c>
      <c r="E217" s="230">
        <v>6187</v>
      </c>
    </row>
    <row r="218" spans="1:5" s="215" customFormat="1" ht="22.5" customHeight="1">
      <c r="A218" s="229"/>
      <c r="B218" s="229" t="s">
        <v>346</v>
      </c>
      <c r="C218" s="229"/>
      <c r="D218" s="230" t="s">
        <v>347</v>
      </c>
      <c r="E218" s="230">
        <v>35</v>
      </c>
    </row>
    <row r="219" spans="1:5" s="215" customFormat="1" ht="22.5" customHeight="1">
      <c r="A219" s="229"/>
      <c r="B219" s="229"/>
      <c r="C219" s="229" t="s">
        <v>101</v>
      </c>
      <c r="D219" s="230" t="s">
        <v>348</v>
      </c>
      <c r="E219" s="230">
        <v>35</v>
      </c>
    </row>
    <row r="220" spans="1:5" s="215" customFormat="1" ht="22.5" customHeight="1">
      <c r="A220" s="229"/>
      <c r="B220" s="229" t="s">
        <v>349</v>
      </c>
      <c r="C220" s="229"/>
      <c r="D220" s="230" t="s">
        <v>350</v>
      </c>
      <c r="E220" s="230">
        <v>150</v>
      </c>
    </row>
    <row r="221" spans="1:5" s="215" customFormat="1" ht="22.5" customHeight="1">
      <c r="A221" s="229"/>
      <c r="B221" s="229"/>
      <c r="C221" s="229" t="s">
        <v>101</v>
      </c>
      <c r="D221" s="230" t="s">
        <v>351</v>
      </c>
      <c r="E221" s="230">
        <v>50</v>
      </c>
    </row>
    <row r="222" spans="1:5" s="215" customFormat="1" ht="22.5" customHeight="1">
      <c r="A222" s="229"/>
      <c r="B222" s="229"/>
      <c r="C222" s="229" t="s">
        <v>104</v>
      </c>
      <c r="D222" s="230" t="s">
        <v>352</v>
      </c>
      <c r="E222" s="230">
        <v>100</v>
      </c>
    </row>
    <row r="223" spans="1:5" s="215" customFormat="1" ht="22.5" customHeight="1">
      <c r="A223" s="229"/>
      <c r="B223" s="229" t="s">
        <v>234</v>
      </c>
      <c r="C223" s="229"/>
      <c r="D223" s="230" t="s">
        <v>353</v>
      </c>
      <c r="E223" s="230">
        <v>3025</v>
      </c>
    </row>
    <row r="224" spans="1:5" s="215" customFormat="1" ht="22.5" customHeight="1">
      <c r="A224" s="229"/>
      <c r="B224" s="229"/>
      <c r="C224" s="229" t="s">
        <v>101</v>
      </c>
      <c r="D224" s="230" t="s">
        <v>354</v>
      </c>
      <c r="E224" s="230">
        <v>3025</v>
      </c>
    </row>
    <row r="225" spans="1:5" s="215" customFormat="1" ht="22.5" customHeight="1">
      <c r="A225" s="229"/>
      <c r="B225" s="229" t="s">
        <v>171</v>
      </c>
      <c r="C225" s="229"/>
      <c r="D225" s="230" t="s">
        <v>355</v>
      </c>
      <c r="E225" s="230">
        <v>17889</v>
      </c>
    </row>
    <row r="226" spans="1:5" s="215" customFormat="1" ht="22.5" customHeight="1">
      <c r="A226" s="229"/>
      <c r="B226" s="229"/>
      <c r="C226" s="229" t="s">
        <v>101</v>
      </c>
      <c r="D226" s="230" t="s">
        <v>356</v>
      </c>
      <c r="E226" s="230">
        <v>8780</v>
      </c>
    </row>
    <row r="227" spans="1:5" s="215" customFormat="1" ht="22.5" customHeight="1">
      <c r="A227" s="229"/>
      <c r="B227" s="229"/>
      <c r="C227" s="229" t="s">
        <v>104</v>
      </c>
      <c r="D227" s="230" t="s">
        <v>357</v>
      </c>
      <c r="E227" s="230">
        <v>9109</v>
      </c>
    </row>
    <row r="228" spans="1:5" s="215" customFormat="1" ht="22.5" customHeight="1">
      <c r="A228" s="229"/>
      <c r="B228" s="229" t="s">
        <v>176</v>
      </c>
      <c r="C228" s="229"/>
      <c r="D228" s="230" t="s">
        <v>358</v>
      </c>
      <c r="E228" s="230">
        <v>162</v>
      </c>
    </row>
    <row r="229" spans="1:5" s="215" customFormat="1" ht="22.5" customHeight="1">
      <c r="A229" s="229"/>
      <c r="B229" s="229"/>
      <c r="C229" s="229" t="s">
        <v>101</v>
      </c>
      <c r="D229" s="230" t="s">
        <v>215</v>
      </c>
      <c r="E229" s="230">
        <v>157</v>
      </c>
    </row>
    <row r="230" spans="1:5" s="215" customFormat="1" ht="22.5" customHeight="1">
      <c r="A230" s="229"/>
      <c r="B230" s="229"/>
      <c r="C230" s="229" t="s">
        <v>106</v>
      </c>
      <c r="D230" s="230" t="s">
        <v>359</v>
      </c>
      <c r="E230" s="230">
        <v>5</v>
      </c>
    </row>
    <row r="231" spans="1:5" s="215" customFormat="1" ht="22.5" customHeight="1">
      <c r="A231" s="229"/>
      <c r="B231" s="229" t="s">
        <v>110</v>
      </c>
      <c r="C231" s="229"/>
      <c r="D231" s="230" t="s">
        <v>360</v>
      </c>
      <c r="E231" s="230">
        <v>3313</v>
      </c>
    </row>
    <row r="232" spans="1:5" s="215" customFormat="1" ht="22.5" customHeight="1">
      <c r="A232" s="229"/>
      <c r="B232" s="229"/>
      <c r="C232" s="229" t="s">
        <v>101</v>
      </c>
      <c r="D232" s="230" t="s">
        <v>361</v>
      </c>
      <c r="E232" s="230">
        <v>3313</v>
      </c>
    </row>
    <row r="233" spans="1:5" s="215" customFormat="1" ht="22.5" customHeight="1">
      <c r="A233" s="229" t="s">
        <v>362</v>
      </c>
      <c r="B233" s="229"/>
      <c r="C233" s="229"/>
      <c r="D233" s="230" t="s">
        <v>363</v>
      </c>
      <c r="E233" s="230">
        <v>50384</v>
      </c>
    </row>
    <row r="234" spans="1:5" s="215" customFormat="1" ht="22.5" customHeight="1">
      <c r="A234" s="229"/>
      <c r="B234" s="229" t="s">
        <v>101</v>
      </c>
      <c r="C234" s="229"/>
      <c r="D234" s="230" t="s">
        <v>364</v>
      </c>
      <c r="E234" s="230">
        <v>1851</v>
      </c>
    </row>
    <row r="235" spans="1:5" s="215" customFormat="1" ht="22.5" customHeight="1">
      <c r="A235" s="229"/>
      <c r="B235" s="229"/>
      <c r="C235" s="229" t="s">
        <v>101</v>
      </c>
      <c r="D235" s="230" t="s">
        <v>365</v>
      </c>
      <c r="E235" s="230">
        <v>1569</v>
      </c>
    </row>
    <row r="236" spans="1:5" s="215" customFormat="1" ht="22.5" customHeight="1">
      <c r="A236" s="229"/>
      <c r="B236" s="229"/>
      <c r="C236" s="229" t="s">
        <v>104</v>
      </c>
      <c r="D236" s="230" t="s">
        <v>366</v>
      </c>
      <c r="E236" s="230">
        <v>120</v>
      </c>
    </row>
    <row r="237" spans="1:5" s="215" customFormat="1" ht="22.5" customHeight="1">
      <c r="A237" s="229"/>
      <c r="B237" s="229"/>
      <c r="C237" s="229" t="s">
        <v>110</v>
      </c>
      <c r="D237" s="230" t="s">
        <v>367</v>
      </c>
      <c r="E237" s="230">
        <v>162</v>
      </c>
    </row>
    <row r="238" spans="1:5" s="215" customFormat="1" ht="22.5" customHeight="1">
      <c r="A238" s="229"/>
      <c r="B238" s="229" t="s">
        <v>104</v>
      </c>
      <c r="C238" s="229"/>
      <c r="D238" s="230" t="s">
        <v>368</v>
      </c>
      <c r="E238" s="230">
        <v>2905</v>
      </c>
    </row>
    <row r="239" spans="1:5" s="215" customFormat="1" ht="22.5" customHeight="1">
      <c r="A239" s="229"/>
      <c r="B239" s="229"/>
      <c r="C239" s="229" t="s">
        <v>101</v>
      </c>
      <c r="D239" s="230" t="s">
        <v>369</v>
      </c>
      <c r="E239" s="230">
        <v>2517</v>
      </c>
    </row>
    <row r="240" spans="1:5" s="215" customFormat="1" ht="22.5" customHeight="1">
      <c r="A240" s="229"/>
      <c r="B240" s="229"/>
      <c r="C240" s="229" t="s">
        <v>104</v>
      </c>
      <c r="D240" s="230" t="s">
        <v>370</v>
      </c>
      <c r="E240" s="230">
        <v>334</v>
      </c>
    </row>
    <row r="241" spans="1:5" s="215" customFormat="1" ht="27" customHeight="1">
      <c r="A241" s="229"/>
      <c r="B241" s="229"/>
      <c r="C241" s="229" t="s">
        <v>129</v>
      </c>
      <c r="D241" s="230" t="s">
        <v>371</v>
      </c>
      <c r="E241" s="230">
        <v>54</v>
      </c>
    </row>
    <row r="242" spans="1:5" s="215" customFormat="1" ht="25.5" customHeight="1">
      <c r="A242" s="229"/>
      <c r="B242" s="229" t="s">
        <v>115</v>
      </c>
      <c r="C242" s="229"/>
      <c r="D242" s="230" t="s">
        <v>372</v>
      </c>
      <c r="E242" s="230">
        <v>5005</v>
      </c>
    </row>
    <row r="243" spans="1:5" s="215" customFormat="1" ht="25.5" customHeight="1">
      <c r="A243" s="229"/>
      <c r="B243" s="229"/>
      <c r="C243" s="229" t="s">
        <v>104</v>
      </c>
      <c r="D243" s="230" t="s">
        <v>373</v>
      </c>
      <c r="E243" s="230">
        <v>4615</v>
      </c>
    </row>
    <row r="244" spans="1:5" s="215" customFormat="1" ht="25.5" customHeight="1">
      <c r="A244" s="229"/>
      <c r="B244" s="229"/>
      <c r="C244" s="229" t="s">
        <v>110</v>
      </c>
      <c r="D244" s="230" t="s">
        <v>374</v>
      </c>
      <c r="E244" s="230">
        <v>390</v>
      </c>
    </row>
    <row r="245" spans="1:5" s="215" customFormat="1" ht="25.5" customHeight="1">
      <c r="A245" s="229"/>
      <c r="B245" s="229" t="s">
        <v>106</v>
      </c>
      <c r="C245" s="229"/>
      <c r="D245" s="230" t="s">
        <v>375</v>
      </c>
      <c r="E245" s="230">
        <v>8380</v>
      </c>
    </row>
    <row r="246" spans="1:5" s="215" customFormat="1" ht="25.5" customHeight="1">
      <c r="A246" s="229"/>
      <c r="B246" s="229"/>
      <c r="C246" s="229" t="s">
        <v>101</v>
      </c>
      <c r="D246" s="230" t="s">
        <v>376</v>
      </c>
      <c r="E246" s="230">
        <v>483</v>
      </c>
    </row>
    <row r="247" spans="1:5" s="215" customFormat="1" ht="25.5" customHeight="1">
      <c r="A247" s="229"/>
      <c r="B247" s="229"/>
      <c r="C247" s="229" t="s">
        <v>104</v>
      </c>
      <c r="D247" s="230" t="s">
        <v>377</v>
      </c>
      <c r="E247" s="230">
        <v>128</v>
      </c>
    </row>
    <row r="248" spans="1:5" s="215" customFormat="1" ht="25.5" customHeight="1">
      <c r="A248" s="229"/>
      <c r="B248" s="229"/>
      <c r="C248" s="229" t="s">
        <v>115</v>
      </c>
      <c r="D248" s="230" t="s">
        <v>378</v>
      </c>
      <c r="E248" s="230">
        <v>814</v>
      </c>
    </row>
    <row r="249" spans="1:5" s="215" customFormat="1" ht="25.5" customHeight="1">
      <c r="A249" s="229"/>
      <c r="B249" s="229"/>
      <c r="C249" s="229" t="s">
        <v>120</v>
      </c>
      <c r="D249" s="230" t="s">
        <v>379</v>
      </c>
      <c r="E249" s="230">
        <v>6217</v>
      </c>
    </row>
    <row r="250" spans="1:5" s="215" customFormat="1" ht="25.5" customHeight="1">
      <c r="A250" s="229"/>
      <c r="B250" s="229"/>
      <c r="C250" s="229" t="s">
        <v>161</v>
      </c>
      <c r="D250" s="230" t="s">
        <v>380</v>
      </c>
      <c r="E250" s="230">
        <v>92</v>
      </c>
    </row>
    <row r="251" spans="1:5" s="215" customFormat="1" ht="25.5" customHeight="1">
      <c r="A251" s="229"/>
      <c r="B251" s="229"/>
      <c r="C251" s="229" t="s">
        <v>110</v>
      </c>
      <c r="D251" s="230" t="s">
        <v>381</v>
      </c>
      <c r="E251" s="230">
        <v>647</v>
      </c>
    </row>
    <row r="252" spans="1:5" s="215" customFormat="1" ht="25.5" customHeight="1">
      <c r="A252" s="229"/>
      <c r="B252" s="229" t="s">
        <v>108</v>
      </c>
      <c r="C252" s="229"/>
      <c r="D252" s="230" t="s">
        <v>382</v>
      </c>
      <c r="E252" s="230">
        <v>85</v>
      </c>
    </row>
    <row r="253" spans="1:5" s="215" customFormat="1" ht="25.5" customHeight="1">
      <c r="A253" s="229"/>
      <c r="B253" s="229"/>
      <c r="C253" s="229" t="s">
        <v>101</v>
      </c>
      <c r="D253" s="230" t="s">
        <v>383</v>
      </c>
      <c r="E253" s="230">
        <v>70</v>
      </c>
    </row>
    <row r="254" spans="1:5" s="215" customFormat="1" ht="25.5" customHeight="1">
      <c r="A254" s="229"/>
      <c r="B254" s="229"/>
      <c r="C254" s="229" t="s">
        <v>110</v>
      </c>
      <c r="D254" s="230" t="s">
        <v>384</v>
      </c>
      <c r="E254" s="230">
        <v>15</v>
      </c>
    </row>
    <row r="255" spans="1:5" s="215" customFormat="1" ht="25.5" customHeight="1">
      <c r="A255" s="229"/>
      <c r="B255" s="229" t="s">
        <v>135</v>
      </c>
      <c r="C255" s="229"/>
      <c r="D255" s="230" t="s">
        <v>385</v>
      </c>
      <c r="E255" s="230">
        <v>1887</v>
      </c>
    </row>
    <row r="256" spans="1:5" s="215" customFormat="1" ht="25.5" customHeight="1">
      <c r="A256" s="229"/>
      <c r="B256" s="229"/>
      <c r="C256" s="229" t="s">
        <v>346</v>
      </c>
      <c r="D256" s="230" t="s">
        <v>386</v>
      </c>
      <c r="E256" s="230">
        <v>192</v>
      </c>
    </row>
    <row r="257" spans="1:5" s="215" customFormat="1" ht="25.5" customHeight="1">
      <c r="A257" s="229"/>
      <c r="B257" s="229"/>
      <c r="C257" s="229" t="s">
        <v>387</v>
      </c>
      <c r="D257" s="230" t="s">
        <v>388</v>
      </c>
      <c r="E257" s="230">
        <v>1694</v>
      </c>
    </row>
    <row r="258" spans="1:5" s="215" customFormat="1" ht="25.5" customHeight="1">
      <c r="A258" s="229"/>
      <c r="B258" s="229" t="s">
        <v>151</v>
      </c>
      <c r="C258" s="229"/>
      <c r="D258" s="230" t="s">
        <v>389</v>
      </c>
      <c r="E258" s="230">
        <v>5173</v>
      </c>
    </row>
    <row r="259" spans="1:5" s="215" customFormat="1" ht="25.5" customHeight="1">
      <c r="A259" s="229"/>
      <c r="B259" s="229"/>
      <c r="C259" s="229" t="s">
        <v>101</v>
      </c>
      <c r="D259" s="230" t="s">
        <v>390</v>
      </c>
      <c r="E259" s="230">
        <v>1610</v>
      </c>
    </row>
    <row r="260" spans="1:5" s="215" customFormat="1" ht="25.5" customHeight="1">
      <c r="A260" s="229"/>
      <c r="B260" s="229"/>
      <c r="C260" s="229" t="s">
        <v>104</v>
      </c>
      <c r="D260" s="230" t="s">
        <v>391</v>
      </c>
      <c r="E260" s="230">
        <v>3563</v>
      </c>
    </row>
    <row r="261" spans="1:5" s="215" customFormat="1" ht="25.5" customHeight="1">
      <c r="A261" s="229"/>
      <c r="B261" s="229" t="s">
        <v>218</v>
      </c>
      <c r="C261" s="229"/>
      <c r="D261" s="230" t="s">
        <v>392</v>
      </c>
      <c r="E261" s="230">
        <v>23461</v>
      </c>
    </row>
    <row r="262" spans="1:5" s="215" customFormat="1" ht="25.5" customHeight="1">
      <c r="A262" s="229"/>
      <c r="B262" s="229"/>
      <c r="C262" s="229" t="s">
        <v>104</v>
      </c>
      <c r="D262" s="230" t="s">
        <v>393</v>
      </c>
      <c r="E262" s="230">
        <v>23461</v>
      </c>
    </row>
    <row r="263" spans="1:5" s="215" customFormat="1" ht="25.5" customHeight="1">
      <c r="A263" s="229"/>
      <c r="B263" s="229" t="s">
        <v>155</v>
      </c>
      <c r="C263" s="229"/>
      <c r="D263" s="230" t="s">
        <v>394</v>
      </c>
      <c r="E263" s="230">
        <v>1412</v>
      </c>
    </row>
    <row r="264" spans="1:5" s="215" customFormat="1" ht="25.5" customHeight="1">
      <c r="A264" s="229"/>
      <c r="B264" s="229"/>
      <c r="C264" s="229" t="s">
        <v>101</v>
      </c>
      <c r="D264" s="230" t="s">
        <v>395</v>
      </c>
      <c r="E264" s="230">
        <v>54</v>
      </c>
    </row>
    <row r="265" spans="1:5" s="215" customFormat="1" ht="25.5" customHeight="1">
      <c r="A265" s="229"/>
      <c r="B265" s="229"/>
      <c r="C265" s="229" t="s">
        <v>110</v>
      </c>
      <c r="D265" s="230" t="s">
        <v>396</v>
      </c>
      <c r="E265" s="230">
        <v>1358</v>
      </c>
    </row>
    <row r="266" spans="1:5" s="215" customFormat="1" ht="25.5" customHeight="1">
      <c r="A266" s="229"/>
      <c r="B266" s="229" t="s">
        <v>220</v>
      </c>
      <c r="C266" s="229"/>
      <c r="D266" s="230" t="s">
        <v>397</v>
      </c>
      <c r="E266" s="230">
        <v>223</v>
      </c>
    </row>
    <row r="267" spans="1:5" s="215" customFormat="1" ht="25.5" customHeight="1">
      <c r="A267" s="229"/>
      <c r="B267" s="229"/>
      <c r="C267" s="229" t="s">
        <v>101</v>
      </c>
      <c r="D267" s="230" t="s">
        <v>215</v>
      </c>
      <c r="E267" s="230">
        <v>80</v>
      </c>
    </row>
    <row r="268" spans="1:5" s="215" customFormat="1" ht="25.5" customHeight="1">
      <c r="A268" s="229"/>
      <c r="B268" s="229"/>
      <c r="C268" s="229" t="s">
        <v>104</v>
      </c>
      <c r="D268" s="230" t="s">
        <v>216</v>
      </c>
      <c r="E268" s="230">
        <v>102</v>
      </c>
    </row>
    <row r="269" spans="1:5" s="215" customFormat="1" ht="25.5" customHeight="1">
      <c r="A269" s="229"/>
      <c r="B269" s="229"/>
      <c r="C269" s="229" t="s">
        <v>129</v>
      </c>
      <c r="D269" s="230" t="s">
        <v>398</v>
      </c>
      <c r="E269" s="230">
        <v>40</v>
      </c>
    </row>
    <row r="270" spans="1:5" s="215" customFormat="1" ht="25.5" customHeight="1">
      <c r="A270" s="229"/>
      <c r="B270" s="229" t="s">
        <v>346</v>
      </c>
      <c r="C270" s="229"/>
      <c r="D270" s="230" t="s">
        <v>399</v>
      </c>
      <c r="E270" s="230">
        <v>2</v>
      </c>
    </row>
    <row r="271" spans="1:5" s="215" customFormat="1" ht="25.5" customHeight="1">
      <c r="A271" s="229"/>
      <c r="B271" s="229"/>
      <c r="C271" s="229" t="s">
        <v>101</v>
      </c>
      <c r="D271" s="230" t="s">
        <v>400</v>
      </c>
      <c r="E271" s="230">
        <v>2</v>
      </c>
    </row>
    <row r="272" spans="1:5" s="215" customFormat="1" ht="25.5" customHeight="1">
      <c r="A272" s="229" t="s">
        <v>401</v>
      </c>
      <c r="B272" s="229"/>
      <c r="C272" s="229"/>
      <c r="D272" s="230" t="s">
        <v>402</v>
      </c>
      <c r="E272" s="230">
        <v>27908</v>
      </c>
    </row>
    <row r="273" spans="1:5" s="215" customFormat="1" ht="25.5" customHeight="1">
      <c r="A273" s="229"/>
      <c r="B273" s="229" t="s">
        <v>101</v>
      </c>
      <c r="C273" s="229"/>
      <c r="D273" s="230" t="s">
        <v>403</v>
      </c>
      <c r="E273" s="230">
        <v>460</v>
      </c>
    </row>
    <row r="274" spans="1:5" s="215" customFormat="1" ht="25.5" customHeight="1">
      <c r="A274" s="229"/>
      <c r="B274" s="229"/>
      <c r="C274" s="229" t="s">
        <v>101</v>
      </c>
      <c r="D274" s="230" t="s">
        <v>404</v>
      </c>
      <c r="E274" s="230">
        <v>263</v>
      </c>
    </row>
    <row r="275" spans="1:5" s="215" customFormat="1" ht="25.5" customHeight="1">
      <c r="A275" s="229"/>
      <c r="B275" s="229"/>
      <c r="C275" s="229" t="s">
        <v>104</v>
      </c>
      <c r="D275" s="230" t="s">
        <v>405</v>
      </c>
      <c r="E275" s="230">
        <v>197</v>
      </c>
    </row>
    <row r="276" spans="1:5" s="215" customFormat="1" ht="25.5" customHeight="1">
      <c r="A276" s="229"/>
      <c r="B276" s="229" t="s">
        <v>115</v>
      </c>
      <c r="C276" s="229"/>
      <c r="D276" s="230" t="s">
        <v>406</v>
      </c>
      <c r="E276" s="230">
        <v>1917</v>
      </c>
    </row>
    <row r="277" spans="1:5" s="215" customFormat="1" ht="25.5" customHeight="1">
      <c r="A277" s="229"/>
      <c r="B277" s="229"/>
      <c r="C277" s="229" t="s">
        <v>101</v>
      </c>
      <c r="D277" s="230" t="s">
        <v>407</v>
      </c>
      <c r="E277" s="230">
        <v>5</v>
      </c>
    </row>
    <row r="278" spans="1:5" s="215" customFormat="1" ht="25.5" customHeight="1">
      <c r="A278" s="229"/>
      <c r="B278" s="229"/>
      <c r="C278" s="229" t="s">
        <v>104</v>
      </c>
      <c r="D278" s="230" t="s">
        <v>408</v>
      </c>
      <c r="E278" s="230">
        <v>1750</v>
      </c>
    </row>
    <row r="279" spans="1:5" s="215" customFormat="1" ht="25.5" customHeight="1">
      <c r="A279" s="229"/>
      <c r="B279" s="229"/>
      <c r="C279" s="229" t="s">
        <v>129</v>
      </c>
      <c r="D279" s="230" t="s">
        <v>409</v>
      </c>
      <c r="E279" s="230">
        <v>153</v>
      </c>
    </row>
    <row r="280" spans="1:5" s="215" customFormat="1" ht="25.5" customHeight="1">
      <c r="A280" s="229"/>
      <c r="B280" s="229"/>
      <c r="C280" s="229" t="s">
        <v>110</v>
      </c>
      <c r="D280" s="230" t="s">
        <v>410</v>
      </c>
      <c r="E280" s="230">
        <v>9</v>
      </c>
    </row>
    <row r="281" spans="1:5" s="215" customFormat="1" ht="25.5" customHeight="1">
      <c r="A281" s="229"/>
      <c r="B281" s="229" t="s">
        <v>106</v>
      </c>
      <c r="C281" s="229"/>
      <c r="D281" s="230" t="s">
        <v>411</v>
      </c>
      <c r="E281" s="230">
        <v>22105</v>
      </c>
    </row>
    <row r="282" spans="1:5" s="215" customFormat="1" ht="25.5" customHeight="1">
      <c r="A282" s="229"/>
      <c r="B282" s="229"/>
      <c r="C282" s="229" t="s">
        <v>101</v>
      </c>
      <c r="D282" s="230" t="s">
        <v>412</v>
      </c>
      <c r="E282" s="230">
        <v>13000</v>
      </c>
    </row>
    <row r="283" spans="1:5" s="215" customFormat="1" ht="25.5" customHeight="1">
      <c r="A283" s="229"/>
      <c r="B283" s="229"/>
      <c r="C283" s="229" t="s">
        <v>104</v>
      </c>
      <c r="D283" s="230" t="s">
        <v>413</v>
      </c>
      <c r="E283" s="230">
        <v>9105</v>
      </c>
    </row>
    <row r="284" spans="1:5" s="215" customFormat="1" ht="25.5" customHeight="1">
      <c r="A284" s="229"/>
      <c r="B284" s="229" t="s">
        <v>129</v>
      </c>
      <c r="C284" s="229"/>
      <c r="D284" s="230" t="s">
        <v>414</v>
      </c>
      <c r="E284" s="230">
        <v>2991</v>
      </c>
    </row>
    <row r="285" spans="1:5" s="215" customFormat="1" ht="25.5" customHeight="1">
      <c r="A285" s="229"/>
      <c r="B285" s="229"/>
      <c r="C285" s="229" t="s">
        <v>101</v>
      </c>
      <c r="D285" s="230" t="s">
        <v>415</v>
      </c>
      <c r="E285" s="230">
        <v>675</v>
      </c>
    </row>
    <row r="286" spans="1:5" s="215" customFormat="1" ht="25.5" customHeight="1">
      <c r="A286" s="229"/>
      <c r="B286" s="229"/>
      <c r="C286" s="229" t="s">
        <v>135</v>
      </c>
      <c r="D286" s="230" t="s">
        <v>416</v>
      </c>
      <c r="E286" s="230">
        <v>360</v>
      </c>
    </row>
    <row r="287" spans="1:5" s="215" customFormat="1" ht="25.5" customHeight="1">
      <c r="A287" s="229"/>
      <c r="B287" s="229"/>
      <c r="C287" s="229" t="s">
        <v>110</v>
      </c>
      <c r="D287" s="230" t="s">
        <v>417</v>
      </c>
      <c r="E287" s="230">
        <v>1956</v>
      </c>
    </row>
    <row r="288" spans="1:5" s="215" customFormat="1" ht="25.5" customHeight="1">
      <c r="A288" s="229"/>
      <c r="B288" s="229" t="s">
        <v>151</v>
      </c>
      <c r="C288" s="229"/>
      <c r="D288" s="230" t="s">
        <v>418</v>
      </c>
      <c r="E288" s="230">
        <v>150</v>
      </c>
    </row>
    <row r="289" spans="1:5" s="215" customFormat="1" ht="25.5" customHeight="1">
      <c r="A289" s="229"/>
      <c r="B289" s="229"/>
      <c r="C289" s="229" t="s">
        <v>110</v>
      </c>
      <c r="D289" s="230" t="s">
        <v>419</v>
      </c>
      <c r="E289" s="230">
        <v>150</v>
      </c>
    </row>
    <row r="290" spans="1:5" s="215" customFormat="1" ht="25.5" customHeight="1">
      <c r="A290" s="229"/>
      <c r="B290" s="229" t="s">
        <v>110</v>
      </c>
      <c r="C290" s="229"/>
      <c r="D290" s="230" t="s">
        <v>420</v>
      </c>
      <c r="E290" s="230">
        <v>285</v>
      </c>
    </row>
    <row r="291" spans="1:5" s="215" customFormat="1" ht="25.5" customHeight="1">
      <c r="A291" s="229"/>
      <c r="B291" s="229"/>
      <c r="C291" s="229" t="s">
        <v>101</v>
      </c>
      <c r="D291" s="230" t="s">
        <v>421</v>
      </c>
      <c r="E291" s="230">
        <v>285</v>
      </c>
    </row>
    <row r="292" spans="1:5" s="215" customFormat="1" ht="25.5" customHeight="1">
      <c r="A292" s="229" t="s">
        <v>422</v>
      </c>
      <c r="B292" s="229"/>
      <c r="C292" s="229"/>
      <c r="D292" s="230" t="s">
        <v>423</v>
      </c>
      <c r="E292" s="230">
        <v>21130</v>
      </c>
    </row>
    <row r="293" spans="1:5" s="215" customFormat="1" ht="25.5" customHeight="1">
      <c r="A293" s="229"/>
      <c r="B293" s="229" t="s">
        <v>101</v>
      </c>
      <c r="C293" s="229"/>
      <c r="D293" s="230" t="s">
        <v>424</v>
      </c>
      <c r="E293" s="230">
        <v>2261</v>
      </c>
    </row>
    <row r="294" spans="1:5" s="215" customFormat="1" ht="25.5" customHeight="1">
      <c r="A294" s="229"/>
      <c r="B294" s="229"/>
      <c r="C294" s="229" t="s">
        <v>101</v>
      </c>
      <c r="D294" s="230" t="s">
        <v>425</v>
      </c>
      <c r="E294" s="230">
        <v>1787</v>
      </c>
    </row>
    <row r="295" spans="1:5" s="215" customFormat="1" ht="25.5" customHeight="1">
      <c r="A295" s="229"/>
      <c r="B295" s="229"/>
      <c r="C295" s="229" t="s">
        <v>104</v>
      </c>
      <c r="D295" s="230" t="s">
        <v>426</v>
      </c>
      <c r="E295" s="230">
        <v>149</v>
      </c>
    </row>
    <row r="296" spans="1:5" s="215" customFormat="1" ht="25.5" customHeight="1">
      <c r="A296" s="229"/>
      <c r="B296" s="229"/>
      <c r="C296" s="229" t="s">
        <v>110</v>
      </c>
      <c r="D296" s="230" t="s">
        <v>427</v>
      </c>
      <c r="E296" s="230">
        <v>326</v>
      </c>
    </row>
    <row r="297" spans="1:5" s="215" customFormat="1" ht="25.5" customHeight="1">
      <c r="A297" s="229"/>
      <c r="B297" s="229" t="s">
        <v>115</v>
      </c>
      <c r="C297" s="229"/>
      <c r="D297" s="230" t="s">
        <v>428</v>
      </c>
      <c r="E297" s="230">
        <v>10000</v>
      </c>
    </row>
    <row r="298" spans="1:5" s="215" customFormat="1" ht="25.5" customHeight="1">
      <c r="A298" s="229"/>
      <c r="B298" s="229"/>
      <c r="C298" s="229" t="s">
        <v>115</v>
      </c>
      <c r="D298" s="230" t="s">
        <v>429</v>
      </c>
      <c r="E298" s="230">
        <v>10000</v>
      </c>
    </row>
    <row r="299" spans="1:5" s="215" customFormat="1" ht="25.5" customHeight="1">
      <c r="A299" s="229"/>
      <c r="B299" s="229" t="s">
        <v>129</v>
      </c>
      <c r="C299" s="229"/>
      <c r="D299" s="230" t="s">
        <v>430</v>
      </c>
      <c r="E299" s="230">
        <v>1647</v>
      </c>
    </row>
    <row r="300" spans="1:5" s="215" customFormat="1" ht="25.5" customHeight="1">
      <c r="A300" s="229"/>
      <c r="B300" s="229"/>
      <c r="C300" s="229" t="s">
        <v>101</v>
      </c>
      <c r="D300" s="230" t="s">
        <v>431</v>
      </c>
      <c r="E300" s="230">
        <v>1647</v>
      </c>
    </row>
    <row r="301" spans="1:5" s="215" customFormat="1" ht="25.5" customHeight="1">
      <c r="A301" s="229"/>
      <c r="B301" s="229" t="s">
        <v>110</v>
      </c>
      <c r="C301" s="229"/>
      <c r="D301" s="230" t="s">
        <v>432</v>
      </c>
      <c r="E301" s="230">
        <v>7221</v>
      </c>
    </row>
    <row r="302" spans="1:5" s="215" customFormat="1" ht="25.5" customHeight="1">
      <c r="A302" s="229"/>
      <c r="B302" s="229"/>
      <c r="C302" s="229" t="s">
        <v>110</v>
      </c>
      <c r="D302" s="230" t="s">
        <v>433</v>
      </c>
      <c r="E302" s="230">
        <v>7221</v>
      </c>
    </row>
    <row r="303" spans="1:5" s="215" customFormat="1" ht="25.5" customHeight="1">
      <c r="A303" s="229" t="s">
        <v>434</v>
      </c>
      <c r="B303" s="229"/>
      <c r="C303" s="229"/>
      <c r="D303" s="230" t="s">
        <v>435</v>
      </c>
      <c r="E303" s="230">
        <v>80238</v>
      </c>
    </row>
    <row r="304" spans="1:5" s="215" customFormat="1" ht="25.5" customHeight="1">
      <c r="A304" s="229"/>
      <c r="B304" s="229" t="s">
        <v>101</v>
      </c>
      <c r="C304" s="229"/>
      <c r="D304" s="230" t="s">
        <v>436</v>
      </c>
      <c r="E304" s="230">
        <v>19628</v>
      </c>
    </row>
    <row r="305" spans="1:5" s="215" customFormat="1" ht="25.5" customHeight="1">
      <c r="A305" s="229"/>
      <c r="B305" s="229"/>
      <c r="C305" s="229" t="s">
        <v>101</v>
      </c>
      <c r="D305" s="230" t="s">
        <v>437</v>
      </c>
      <c r="E305" s="230">
        <v>3127</v>
      </c>
    </row>
    <row r="306" spans="1:5" s="215" customFormat="1" ht="25.5" customHeight="1">
      <c r="A306" s="229"/>
      <c r="B306" s="229"/>
      <c r="C306" s="229" t="s">
        <v>104</v>
      </c>
      <c r="D306" s="230" t="s">
        <v>438</v>
      </c>
      <c r="E306" s="230">
        <v>2516</v>
      </c>
    </row>
    <row r="307" spans="1:5" s="215" customFormat="1" ht="25.5" customHeight="1">
      <c r="A307" s="229"/>
      <c r="B307" s="229"/>
      <c r="C307" s="229" t="s">
        <v>106</v>
      </c>
      <c r="D307" s="230" t="s">
        <v>439</v>
      </c>
      <c r="E307" s="230">
        <v>694</v>
      </c>
    </row>
    <row r="308" spans="1:5" s="215" customFormat="1" ht="25.5" customHeight="1">
      <c r="A308" s="229"/>
      <c r="B308" s="229"/>
      <c r="C308" s="229" t="s">
        <v>108</v>
      </c>
      <c r="D308" s="230" t="s">
        <v>440</v>
      </c>
      <c r="E308" s="230">
        <v>411</v>
      </c>
    </row>
    <row r="309" spans="1:5" s="215" customFormat="1" ht="25.5" customHeight="1">
      <c r="A309" s="229"/>
      <c r="B309" s="229"/>
      <c r="C309" s="229" t="s">
        <v>120</v>
      </c>
      <c r="D309" s="230" t="s">
        <v>441</v>
      </c>
      <c r="E309" s="230">
        <v>157</v>
      </c>
    </row>
    <row r="310" spans="1:5" s="215" customFormat="1" ht="25.5" customHeight="1">
      <c r="A310" s="229"/>
      <c r="B310" s="229"/>
      <c r="C310" s="229" t="s">
        <v>161</v>
      </c>
      <c r="D310" s="230" t="s">
        <v>442</v>
      </c>
      <c r="E310" s="230">
        <v>3</v>
      </c>
    </row>
    <row r="311" spans="1:5" s="215" customFormat="1" ht="25.5" customHeight="1">
      <c r="A311" s="229"/>
      <c r="B311" s="229"/>
      <c r="C311" s="229" t="s">
        <v>232</v>
      </c>
      <c r="D311" s="230" t="s">
        <v>443</v>
      </c>
      <c r="E311" s="230">
        <v>3</v>
      </c>
    </row>
    <row r="312" spans="1:5" s="215" customFormat="1" ht="25.5" customHeight="1">
      <c r="A312" s="229"/>
      <c r="B312" s="229"/>
      <c r="C312" s="229" t="s">
        <v>444</v>
      </c>
      <c r="D312" s="230" t="s">
        <v>445</v>
      </c>
      <c r="E312" s="230">
        <v>3875</v>
      </c>
    </row>
    <row r="313" spans="1:5" s="215" customFormat="1" ht="25.5" customHeight="1">
      <c r="A313" s="229"/>
      <c r="B313" s="229"/>
      <c r="C313" s="229" t="s">
        <v>446</v>
      </c>
      <c r="D313" s="230" t="s">
        <v>447</v>
      </c>
      <c r="E313" s="230">
        <v>6</v>
      </c>
    </row>
    <row r="314" spans="1:5" s="215" customFormat="1" ht="25.5" customHeight="1">
      <c r="A314" s="229"/>
      <c r="B314" s="229"/>
      <c r="C314" s="229" t="s">
        <v>448</v>
      </c>
      <c r="D314" s="230" t="s">
        <v>449</v>
      </c>
      <c r="E314" s="230">
        <v>3437</v>
      </c>
    </row>
    <row r="315" spans="1:5" s="215" customFormat="1" ht="25.5" customHeight="1">
      <c r="A315" s="229"/>
      <c r="B315" s="229"/>
      <c r="C315" s="229" t="s">
        <v>110</v>
      </c>
      <c r="D315" s="230" t="s">
        <v>450</v>
      </c>
      <c r="E315" s="230">
        <v>5399</v>
      </c>
    </row>
    <row r="316" spans="1:5" s="215" customFormat="1" ht="25.5" customHeight="1">
      <c r="A316" s="229"/>
      <c r="B316" s="229" t="s">
        <v>104</v>
      </c>
      <c r="C316" s="229"/>
      <c r="D316" s="230" t="s">
        <v>451</v>
      </c>
      <c r="E316" s="230">
        <v>11118</v>
      </c>
    </row>
    <row r="317" spans="1:5" s="215" customFormat="1" ht="25.5" customHeight="1">
      <c r="A317" s="229"/>
      <c r="B317" s="229"/>
      <c r="C317" s="229" t="s">
        <v>101</v>
      </c>
      <c r="D317" s="230" t="s">
        <v>452</v>
      </c>
      <c r="E317" s="230">
        <v>4394</v>
      </c>
    </row>
    <row r="318" spans="1:5" s="215" customFormat="1" ht="25.5" customHeight="1">
      <c r="A318" s="229"/>
      <c r="B318" s="229"/>
      <c r="C318" s="229" t="s">
        <v>106</v>
      </c>
      <c r="D318" s="230" t="s">
        <v>453</v>
      </c>
      <c r="E318" s="230">
        <v>262</v>
      </c>
    </row>
    <row r="319" spans="1:5" s="215" customFormat="1" ht="25.5" customHeight="1">
      <c r="A319" s="229"/>
      <c r="B319" s="229"/>
      <c r="C319" s="229" t="s">
        <v>135</v>
      </c>
      <c r="D319" s="230" t="s">
        <v>454</v>
      </c>
      <c r="E319" s="230">
        <v>1779</v>
      </c>
    </row>
    <row r="320" spans="1:5" s="215" customFormat="1" ht="25.5" customHeight="1">
      <c r="A320" s="229"/>
      <c r="B320" s="229"/>
      <c r="C320" s="229" t="s">
        <v>161</v>
      </c>
      <c r="D320" s="230" t="s">
        <v>455</v>
      </c>
      <c r="E320" s="230">
        <v>162</v>
      </c>
    </row>
    <row r="321" spans="1:5" s="215" customFormat="1" ht="25.5" customHeight="1">
      <c r="A321" s="229"/>
      <c r="B321" s="229"/>
      <c r="C321" s="229" t="s">
        <v>218</v>
      </c>
      <c r="D321" s="230" t="s">
        <v>456</v>
      </c>
      <c r="E321" s="230">
        <v>105</v>
      </c>
    </row>
    <row r="322" spans="1:5" s="215" customFormat="1" ht="25.5" customHeight="1">
      <c r="A322" s="229"/>
      <c r="B322" s="229"/>
      <c r="C322" s="229" t="s">
        <v>155</v>
      </c>
      <c r="D322" s="230" t="s">
        <v>457</v>
      </c>
      <c r="E322" s="230">
        <v>42</v>
      </c>
    </row>
    <row r="323" spans="1:5" s="215" customFormat="1" ht="25.5" customHeight="1">
      <c r="A323" s="229"/>
      <c r="B323" s="229"/>
      <c r="C323" s="229" t="s">
        <v>201</v>
      </c>
      <c r="D323" s="230" t="s">
        <v>458</v>
      </c>
      <c r="E323" s="230">
        <v>86</v>
      </c>
    </row>
    <row r="324" spans="1:5" s="215" customFormat="1" ht="25.5" customHeight="1">
      <c r="A324" s="229"/>
      <c r="B324" s="229"/>
      <c r="C324" s="229" t="s">
        <v>110</v>
      </c>
      <c r="D324" s="230" t="s">
        <v>459</v>
      </c>
      <c r="E324" s="230">
        <v>4289</v>
      </c>
    </row>
    <row r="325" spans="1:5" s="215" customFormat="1" ht="25.5" customHeight="1">
      <c r="A325" s="229"/>
      <c r="B325" s="229" t="s">
        <v>115</v>
      </c>
      <c r="C325" s="229"/>
      <c r="D325" s="230" t="s">
        <v>460</v>
      </c>
      <c r="E325" s="230">
        <v>13097</v>
      </c>
    </row>
    <row r="326" spans="1:5" s="215" customFormat="1" ht="25.5" customHeight="1">
      <c r="A326" s="229"/>
      <c r="B326" s="229"/>
      <c r="C326" s="229" t="s">
        <v>101</v>
      </c>
      <c r="D326" s="230" t="s">
        <v>461</v>
      </c>
      <c r="E326" s="230">
        <v>575</v>
      </c>
    </row>
    <row r="327" spans="1:5" s="215" customFormat="1" ht="25.5" customHeight="1">
      <c r="A327" s="229"/>
      <c r="B327" s="229"/>
      <c r="C327" s="229" t="s">
        <v>104</v>
      </c>
      <c r="D327" s="230" t="s">
        <v>462</v>
      </c>
      <c r="E327" s="230">
        <v>1</v>
      </c>
    </row>
    <row r="328" spans="1:5" s="215" customFormat="1" ht="25.5" customHeight="1">
      <c r="A328" s="229"/>
      <c r="B328" s="229"/>
      <c r="C328" s="229" t="s">
        <v>106</v>
      </c>
      <c r="D328" s="230" t="s">
        <v>463</v>
      </c>
      <c r="E328" s="230">
        <v>11</v>
      </c>
    </row>
    <row r="329" spans="1:5" s="215" customFormat="1" ht="25.5" customHeight="1">
      <c r="A329" s="229"/>
      <c r="B329" s="229"/>
      <c r="C329" s="229" t="s">
        <v>129</v>
      </c>
      <c r="D329" s="230" t="s">
        <v>464</v>
      </c>
      <c r="E329" s="230">
        <v>5902</v>
      </c>
    </row>
    <row r="330" spans="1:5" s="215" customFormat="1" ht="25.5" customHeight="1">
      <c r="A330" s="229"/>
      <c r="B330" s="229"/>
      <c r="C330" s="229" t="s">
        <v>108</v>
      </c>
      <c r="D330" s="230" t="s">
        <v>465</v>
      </c>
      <c r="E330" s="230">
        <v>85</v>
      </c>
    </row>
    <row r="331" spans="1:5" s="215" customFormat="1" ht="25.5" customHeight="1">
      <c r="A331" s="229"/>
      <c r="B331" s="229"/>
      <c r="C331" s="229" t="s">
        <v>120</v>
      </c>
      <c r="D331" s="230" t="s">
        <v>466</v>
      </c>
      <c r="E331" s="230">
        <v>518</v>
      </c>
    </row>
    <row r="332" spans="1:5" s="215" customFormat="1" ht="25.5" customHeight="1">
      <c r="A332" s="229"/>
      <c r="B332" s="229"/>
      <c r="C332" s="229" t="s">
        <v>161</v>
      </c>
      <c r="D332" s="230" t="s">
        <v>467</v>
      </c>
      <c r="E332" s="230">
        <v>150</v>
      </c>
    </row>
    <row r="333" spans="1:5" s="215" customFormat="1" ht="25.5" customHeight="1">
      <c r="A333" s="229"/>
      <c r="B333" s="229"/>
      <c r="C333" s="229" t="s">
        <v>146</v>
      </c>
      <c r="D333" s="230" t="s">
        <v>468</v>
      </c>
      <c r="E333" s="230">
        <v>1</v>
      </c>
    </row>
    <row r="334" spans="1:5" s="215" customFormat="1" ht="25.5" customHeight="1">
      <c r="A334" s="229"/>
      <c r="B334" s="229"/>
      <c r="C334" s="229" t="s">
        <v>151</v>
      </c>
      <c r="D334" s="230" t="s">
        <v>469</v>
      </c>
      <c r="E334" s="230">
        <v>310</v>
      </c>
    </row>
    <row r="335" spans="1:5" s="215" customFormat="1" ht="25.5" customHeight="1">
      <c r="A335" s="229"/>
      <c r="B335" s="229"/>
      <c r="C335" s="229" t="s">
        <v>218</v>
      </c>
      <c r="D335" s="230" t="s">
        <v>470</v>
      </c>
      <c r="E335" s="230">
        <v>2</v>
      </c>
    </row>
    <row r="336" spans="1:5" s="215" customFormat="1" ht="25.5" customHeight="1">
      <c r="A336" s="229"/>
      <c r="B336" s="229"/>
      <c r="C336" s="229" t="s">
        <v>155</v>
      </c>
      <c r="D336" s="230" t="s">
        <v>471</v>
      </c>
      <c r="E336" s="230">
        <v>35</v>
      </c>
    </row>
    <row r="337" spans="1:5" s="215" customFormat="1" ht="25.5" customHeight="1">
      <c r="A337" s="229"/>
      <c r="B337" s="229"/>
      <c r="C337" s="229" t="s">
        <v>159</v>
      </c>
      <c r="D337" s="230" t="s">
        <v>472</v>
      </c>
      <c r="E337" s="230">
        <v>46</v>
      </c>
    </row>
    <row r="338" spans="1:5" s="215" customFormat="1" ht="25.5" customHeight="1">
      <c r="A338" s="229"/>
      <c r="B338" s="229"/>
      <c r="C338" s="229" t="s">
        <v>349</v>
      </c>
      <c r="D338" s="230" t="s">
        <v>473</v>
      </c>
      <c r="E338" s="230">
        <v>18</v>
      </c>
    </row>
    <row r="339" spans="1:5" s="215" customFormat="1" ht="25.5" customHeight="1">
      <c r="A339" s="229"/>
      <c r="B339" s="229"/>
      <c r="C339" s="229" t="s">
        <v>234</v>
      </c>
      <c r="D339" s="230" t="s">
        <v>474</v>
      </c>
      <c r="E339" s="230">
        <v>3347</v>
      </c>
    </row>
    <row r="340" spans="1:5" s="215" customFormat="1" ht="25.5" customHeight="1">
      <c r="A340" s="229"/>
      <c r="B340" s="229"/>
      <c r="C340" s="229" t="s">
        <v>206</v>
      </c>
      <c r="D340" s="230" t="s">
        <v>475</v>
      </c>
      <c r="E340" s="230">
        <v>78</v>
      </c>
    </row>
    <row r="341" spans="1:5" s="215" customFormat="1" ht="25.5" customHeight="1">
      <c r="A341" s="229"/>
      <c r="B341" s="229"/>
      <c r="C341" s="229" t="s">
        <v>110</v>
      </c>
      <c r="D341" s="230" t="s">
        <v>476</v>
      </c>
      <c r="E341" s="230">
        <v>2017</v>
      </c>
    </row>
    <row r="342" spans="1:5" s="215" customFormat="1" ht="25.5" customHeight="1">
      <c r="A342" s="229"/>
      <c r="B342" s="229" t="s">
        <v>129</v>
      </c>
      <c r="C342" s="229"/>
      <c r="D342" s="230" t="s">
        <v>477</v>
      </c>
      <c r="E342" s="230">
        <v>23453</v>
      </c>
    </row>
    <row r="343" spans="1:5" s="215" customFormat="1" ht="25.5" customHeight="1">
      <c r="A343" s="229"/>
      <c r="B343" s="229"/>
      <c r="C343" s="229" t="s">
        <v>101</v>
      </c>
      <c r="D343" s="230" t="s">
        <v>478</v>
      </c>
      <c r="E343" s="230">
        <v>274</v>
      </c>
    </row>
    <row r="344" spans="1:5" s="215" customFormat="1" ht="25.5" customHeight="1">
      <c r="A344" s="229"/>
      <c r="B344" s="229"/>
      <c r="C344" s="229" t="s">
        <v>104</v>
      </c>
      <c r="D344" s="230" t="s">
        <v>479</v>
      </c>
      <c r="E344" s="230">
        <v>2533</v>
      </c>
    </row>
    <row r="345" spans="1:5" s="215" customFormat="1" ht="25.5" customHeight="1">
      <c r="A345" s="229"/>
      <c r="B345" s="229"/>
      <c r="C345" s="229" t="s">
        <v>129</v>
      </c>
      <c r="D345" s="230" t="s">
        <v>480</v>
      </c>
      <c r="E345" s="230">
        <v>3600</v>
      </c>
    </row>
    <row r="346" spans="1:5" s="215" customFormat="1" ht="25.5" customHeight="1">
      <c r="A346" s="229"/>
      <c r="B346" s="229"/>
      <c r="C346" s="229" t="s">
        <v>110</v>
      </c>
      <c r="D346" s="230" t="s">
        <v>481</v>
      </c>
      <c r="E346" s="230">
        <v>17047</v>
      </c>
    </row>
    <row r="347" spans="1:5" s="215" customFormat="1" ht="25.5" customHeight="1">
      <c r="A347" s="229"/>
      <c r="B347" s="229" t="s">
        <v>135</v>
      </c>
      <c r="C347" s="229"/>
      <c r="D347" s="230" t="s">
        <v>482</v>
      </c>
      <c r="E347" s="230">
        <v>9474</v>
      </c>
    </row>
    <row r="348" spans="1:5" s="215" customFormat="1" ht="25.5" customHeight="1">
      <c r="A348" s="229"/>
      <c r="B348" s="229"/>
      <c r="C348" s="229" t="s">
        <v>101</v>
      </c>
      <c r="D348" s="230" t="s">
        <v>483</v>
      </c>
      <c r="E348" s="230">
        <v>811</v>
      </c>
    </row>
    <row r="349" spans="1:5" s="215" customFormat="1" ht="25.5" customHeight="1">
      <c r="A349" s="229"/>
      <c r="B349" s="229"/>
      <c r="C349" s="229" t="s">
        <v>106</v>
      </c>
      <c r="D349" s="230" t="s">
        <v>484</v>
      </c>
      <c r="E349" s="230">
        <v>19</v>
      </c>
    </row>
    <row r="350" spans="1:5" s="215" customFormat="1" ht="25.5" customHeight="1">
      <c r="A350" s="229"/>
      <c r="B350" s="229"/>
      <c r="C350" s="229" t="s">
        <v>129</v>
      </c>
      <c r="D350" s="230" t="s">
        <v>485</v>
      </c>
      <c r="E350" s="230">
        <v>5709</v>
      </c>
    </row>
    <row r="351" spans="1:5" s="215" customFormat="1" ht="25.5" customHeight="1">
      <c r="A351" s="229"/>
      <c r="B351" s="229"/>
      <c r="C351" s="229" t="s">
        <v>108</v>
      </c>
      <c r="D351" s="230" t="s">
        <v>486</v>
      </c>
      <c r="E351" s="230">
        <v>420</v>
      </c>
    </row>
    <row r="352" spans="1:5" s="215" customFormat="1" ht="25.5" customHeight="1">
      <c r="A352" s="229"/>
      <c r="B352" s="229"/>
      <c r="C352" s="229" t="s">
        <v>135</v>
      </c>
      <c r="D352" s="230" t="s">
        <v>487</v>
      </c>
      <c r="E352" s="230">
        <v>321</v>
      </c>
    </row>
    <row r="353" spans="1:5" s="215" customFormat="1" ht="25.5" customHeight="1">
      <c r="A353" s="229"/>
      <c r="B353" s="229"/>
      <c r="C353" s="229" t="s">
        <v>110</v>
      </c>
      <c r="D353" s="230" t="s">
        <v>488</v>
      </c>
      <c r="E353" s="230">
        <v>2194</v>
      </c>
    </row>
    <row r="354" spans="1:5" s="215" customFormat="1" ht="25.5" customHeight="1">
      <c r="A354" s="229"/>
      <c r="B354" s="229" t="s">
        <v>120</v>
      </c>
      <c r="C354" s="229"/>
      <c r="D354" s="230" t="s">
        <v>489</v>
      </c>
      <c r="E354" s="230">
        <v>3143</v>
      </c>
    </row>
    <row r="355" spans="1:5" s="215" customFormat="1" ht="25.5" customHeight="1">
      <c r="A355" s="229"/>
      <c r="B355" s="229"/>
      <c r="C355" s="229" t="s">
        <v>115</v>
      </c>
      <c r="D355" s="230" t="s">
        <v>490</v>
      </c>
      <c r="E355" s="230">
        <v>1957</v>
      </c>
    </row>
    <row r="356" spans="1:5" s="215" customFormat="1" ht="25.5" customHeight="1">
      <c r="A356" s="229"/>
      <c r="B356" s="229"/>
      <c r="C356" s="229" t="s">
        <v>106</v>
      </c>
      <c r="D356" s="230" t="s">
        <v>491</v>
      </c>
      <c r="E356" s="230">
        <v>1186</v>
      </c>
    </row>
    <row r="357" spans="1:5" s="215" customFormat="1" ht="25.5" customHeight="1">
      <c r="A357" s="229"/>
      <c r="B357" s="229" t="s">
        <v>110</v>
      </c>
      <c r="C357" s="229"/>
      <c r="D357" s="230" t="s">
        <v>492</v>
      </c>
      <c r="E357" s="230">
        <v>325</v>
      </c>
    </row>
    <row r="358" spans="1:5" s="215" customFormat="1" ht="25.5" customHeight="1">
      <c r="A358" s="229"/>
      <c r="B358" s="229"/>
      <c r="C358" s="229" t="s">
        <v>110</v>
      </c>
      <c r="D358" s="230" t="s">
        <v>493</v>
      </c>
      <c r="E358" s="230">
        <v>325</v>
      </c>
    </row>
    <row r="359" spans="1:5" s="215" customFormat="1" ht="25.5" customHeight="1">
      <c r="A359" s="229" t="s">
        <v>494</v>
      </c>
      <c r="B359" s="229"/>
      <c r="C359" s="229"/>
      <c r="D359" s="230" t="s">
        <v>495</v>
      </c>
      <c r="E359" s="230">
        <v>13628</v>
      </c>
    </row>
    <row r="360" spans="1:5" s="215" customFormat="1" ht="25.5" customHeight="1">
      <c r="A360" s="229"/>
      <c r="B360" s="229" t="s">
        <v>101</v>
      </c>
      <c r="C360" s="229"/>
      <c r="D360" s="230" t="s">
        <v>496</v>
      </c>
      <c r="E360" s="230">
        <v>12472</v>
      </c>
    </row>
    <row r="361" spans="1:5" s="215" customFormat="1" ht="25.5" customHeight="1">
      <c r="A361" s="229"/>
      <c r="B361" s="229"/>
      <c r="C361" s="229" t="s">
        <v>101</v>
      </c>
      <c r="D361" s="230" t="s">
        <v>497</v>
      </c>
      <c r="E361" s="230">
        <v>1013</v>
      </c>
    </row>
    <row r="362" spans="1:5" s="215" customFormat="1" ht="25.5" customHeight="1">
      <c r="A362" s="229"/>
      <c r="B362" s="229"/>
      <c r="C362" s="229" t="s">
        <v>104</v>
      </c>
      <c r="D362" s="230" t="s">
        <v>498</v>
      </c>
      <c r="E362" s="230">
        <v>1320</v>
      </c>
    </row>
    <row r="363" spans="1:5" s="215" customFormat="1" ht="25.5" customHeight="1">
      <c r="A363" s="229"/>
      <c r="B363" s="229"/>
      <c r="C363" s="229" t="s">
        <v>106</v>
      </c>
      <c r="D363" s="230" t="s">
        <v>499</v>
      </c>
      <c r="E363" s="230">
        <v>8176</v>
      </c>
    </row>
    <row r="364" spans="1:5" s="215" customFormat="1" ht="25.5" customHeight="1">
      <c r="A364" s="229"/>
      <c r="B364" s="229"/>
      <c r="C364" s="229" t="s">
        <v>108</v>
      </c>
      <c r="D364" s="230" t="s">
        <v>500</v>
      </c>
      <c r="E364" s="230">
        <v>1490</v>
      </c>
    </row>
    <row r="365" spans="1:5" s="215" customFormat="1" ht="25.5" customHeight="1">
      <c r="A365" s="229"/>
      <c r="B365" s="229"/>
      <c r="C365" s="229" t="s">
        <v>161</v>
      </c>
      <c r="D365" s="230" t="s">
        <v>501</v>
      </c>
      <c r="E365" s="230">
        <v>13</v>
      </c>
    </row>
    <row r="366" spans="1:5" s="215" customFormat="1" ht="25.5" customHeight="1">
      <c r="A366" s="229"/>
      <c r="B366" s="229"/>
      <c r="C366" s="229" t="s">
        <v>146</v>
      </c>
      <c r="D366" s="230" t="s">
        <v>502</v>
      </c>
      <c r="E366" s="230">
        <v>54</v>
      </c>
    </row>
    <row r="367" spans="1:5" s="215" customFormat="1" ht="25.5" customHeight="1">
      <c r="A367" s="229"/>
      <c r="B367" s="229"/>
      <c r="C367" s="229" t="s">
        <v>218</v>
      </c>
      <c r="D367" s="230" t="s">
        <v>503</v>
      </c>
      <c r="E367" s="230">
        <v>267</v>
      </c>
    </row>
    <row r="368" spans="1:5" s="215" customFormat="1" ht="25.5" customHeight="1">
      <c r="A368" s="229"/>
      <c r="B368" s="229"/>
      <c r="C368" s="229" t="s">
        <v>504</v>
      </c>
      <c r="D368" s="230" t="s">
        <v>505</v>
      </c>
      <c r="E368" s="230">
        <v>80</v>
      </c>
    </row>
    <row r="369" spans="1:5" s="215" customFormat="1" ht="25.5" customHeight="1">
      <c r="A369" s="229"/>
      <c r="B369" s="229"/>
      <c r="C369" s="229" t="s">
        <v>110</v>
      </c>
      <c r="D369" s="230" t="s">
        <v>506</v>
      </c>
      <c r="E369" s="230">
        <v>60</v>
      </c>
    </row>
    <row r="370" spans="1:5" s="215" customFormat="1" ht="25.5" customHeight="1">
      <c r="A370" s="229"/>
      <c r="B370" s="229" t="s">
        <v>106</v>
      </c>
      <c r="C370" s="229"/>
      <c r="D370" s="230" t="s">
        <v>507</v>
      </c>
      <c r="E370" s="230">
        <v>1156</v>
      </c>
    </row>
    <row r="371" spans="1:5" s="215" customFormat="1" ht="25.5" customHeight="1">
      <c r="A371" s="229"/>
      <c r="B371" s="229"/>
      <c r="C371" s="229" t="s">
        <v>104</v>
      </c>
      <c r="D371" s="230" t="s">
        <v>508</v>
      </c>
      <c r="E371" s="230">
        <v>1156</v>
      </c>
    </row>
    <row r="372" spans="1:5" s="215" customFormat="1" ht="25.5" customHeight="1">
      <c r="A372" s="229" t="s">
        <v>509</v>
      </c>
      <c r="B372" s="229"/>
      <c r="C372" s="229"/>
      <c r="D372" s="230" t="s">
        <v>510</v>
      </c>
      <c r="E372" s="230">
        <v>268</v>
      </c>
    </row>
    <row r="373" spans="1:5" s="215" customFormat="1" ht="25.5" customHeight="1">
      <c r="A373" s="229"/>
      <c r="B373" s="229" t="s">
        <v>104</v>
      </c>
      <c r="C373" s="229"/>
      <c r="D373" s="230" t="s">
        <v>511</v>
      </c>
      <c r="E373" s="230">
        <v>68</v>
      </c>
    </row>
    <row r="374" spans="1:5" s="215" customFormat="1" ht="25.5" customHeight="1">
      <c r="A374" s="229"/>
      <c r="B374" s="229"/>
      <c r="C374" s="229" t="s">
        <v>101</v>
      </c>
      <c r="D374" s="230" t="s">
        <v>512</v>
      </c>
      <c r="E374" s="230">
        <v>62</v>
      </c>
    </row>
    <row r="375" spans="1:5" s="215" customFormat="1" ht="25.5" customHeight="1">
      <c r="A375" s="229"/>
      <c r="B375" s="229"/>
      <c r="C375" s="229" t="s">
        <v>104</v>
      </c>
      <c r="D375" s="230" t="s">
        <v>513</v>
      </c>
      <c r="E375" s="230">
        <v>6</v>
      </c>
    </row>
    <row r="376" spans="1:5" s="215" customFormat="1" ht="25.5" customHeight="1">
      <c r="A376" s="229"/>
      <c r="B376" s="229" t="s">
        <v>129</v>
      </c>
      <c r="C376" s="229"/>
      <c r="D376" s="230" t="s">
        <v>514</v>
      </c>
      <c r="E376" s="230">
        <v>100</v>
      </c>
    </row>
    <row r="377" spans="1:5" s="215" customFormat="1" ht="25.5" customHeight="1">
      <c r="A377" s="229"/>
      <c r="B377" s="229"/>
      <c r="C377" s="229" t="s">
        <v>110</v>
      </c>
      <c r="D377" s="230" t="s">
        <v>515</v>
      </c>
      <c r="E377" s="230">
        <v>100</v>
      </c>
    </row>
    <row r="378" spans="1:5" s="215" customFormat="1" ht="25.5" customHeight="1">
      <c r="A378" s="229"/>
      <c r="B378" s="229" t="s">
        <v>120</v>
      </c>
      <c r="C378" s="229"/>
      <c r="D378" s="230" t="s">
        <v>516</v>
      </c>
      <c r="E378" s="230">
        <v>100</v>
      </c>
    </row>
    <row r="379" spans="1:5" s="215" customFormat="1" ht="25.5" customHeight="1">
      <c r="A379" s="229"/>
      <c r="B379" s="229"/>
      <c r="C379" s="229" t="s">
        <v>129</v>
      </c>
      <c r="D379" s="230" t="s">
        <v>517</v>
      </c>
      <c r="E379" s="230">
        <v>100</v>
      </c>
    </row>
    <row r="380" spans="1:5" s="215" customFormat="1" ht="25.5" customHeight="1">
      <c r="A380" s="229" t="s">
        <v>518</v>
      </c>
      <c r="B380" s="229"/>
      <c r="C380" s="229"/>
      <c r="D380" s="230" t="s">
        <v>519</v>
      </c>
      <c r="E380" s="230">
        <v>2033</v>
      </c>
    </row>
    <row r="381" spans="1:5" s="215" customFormat="1" ht="25.5" customHeight="1">
      <c r="A381" s="229"/>
      <c r="B381" s="229" t="s">
        <v>104</v>
      </c>
      <c r="C381" s="229"/>
      <c r="D381" s="230" t="s">
        <v>520</v>
      </c>
      <c r="E381" s="230">
        <v>1933</v>
      </c>
    </row>
    <row r="382" spans="1:5" s="215" customFormat="1" ht="25.5" customHeight="1">
      <c r="A382" s="229"/>
      <c r="B382" s="229"/>
      <c r="C382" s="229" t="s">
        <v>101</v>
      </c>
      <c r="D382" s="230" t="s">
        <v>521</v>
      </c>
      <c r="E382" s="230">
        <v>386</v>
      </c>
    </row>
    <row r="383" spans="1:5" s="215" customFormat="1" ht="25.5" customHeight="1">
      <c r="A383" s="229"/>
      <c r="B383" s="229"/>
      <c r="C383" s="229" t="s">
        <v>104</v>
      </c>
      <c r="D383" s="230" t="s">
        <v>522</v>
      </c>
      <c r="E383" s="230">
        <v>5</v>
      </c>
    </row>
    <row r="384" spans="1:5" s="215" customFormat="1" ht="25.5" customHeight="1">
      <c r="A384" s="229"/>
      <c r="B384" s="229"/>
      <c r="C384" s="229" t="s">
        <v>110</v>
      </c>
      <c r="D384" s="230" t="s">
        <v>523</v>
      </c>
      <c r="E384" s="230">
        <v>1542</v>
      </c>
    </row>
    <row r="385" spans="1:5" s="215" customFormat="1" ht="25.5" customHeight="1">
      <c r="A385" s="229"/>
      <c r="B385" s="229" t="s">
        <v>108</v>
      </c>
      <c r="C385" s="229"/>
      <c r="D385" s="230" t="s">
        <v>524</v>
      </c>
      <c r="E385" s="230">
        <v>100</v>
      </c>
    </row>
    <row r="386" spans="1:5" s="215" customFormat="1" ht="25.5" customHeight="1">
      <c r="A386" s="229"/>
      <c r="B386" s="229"/>
      <c r="C386" s="229" t="s">
        <v>110</v>
      </c>
      <c r="D386" s="230" t="s">
        <v>525</v>
      </c>
      <c r="E386" s="230">
        <v>100</v>
      </c>
    </row>
    <row r="387" spans="1:5" s="215" customFormat="1" ht="25.5" customHeight="1">
      <c r="A387" s="229" t="s">
        <v>526</v>
      </c>
      <c r="B387" s="229"/>
      <c r="C387" s="229"/>
      <c r="D387" s="230" t="s">
        <v>527</v>
      </c>
      <c r="E387" s="230">
        <v>40</v>
      </c>
    </row>
    <row r="388" spans="1:5" s="215" customFormat="1" ht="25.5" customHeight="1">
      <c r="A388" s="229"/>
      <c r="B388" s="229" t="s">
        <v>110</v>
      </c>
      <c r="C388" s="229"/>
      <c r="D388" s="230" t="s">
        <v>528</v>
      </c>
      <c r="E388" s="230">
        <v>40</v>
      </c>
    </row>
    <row r="389" spans="1:5" s="215" customFormat="1" ht="25.5" customHeight="1">
      <c r="A389" s="229"/>
      <c r="B389" s="229"/>
      <c r="C389" s="229" t="s">
        <v>101</v>
      </c>
      <c r="D389" s="230" t="s">
        <v>529</v>
      </c>
      <c r="E389" s="230">
        <v>40</v>
      </c>
    </row>
    <row r="390" spans="1:5" s="215" customFormat="1" ht="25.5" customHeight="1">
      <c r="A390" s="229" t="s">
        <v>530</v>
      </c>
      <c r="B390" s="229"/>
      <c r="C390" s="229"/>
      <c r="D390" s="230" t="s">
        <v>531</v>
      </c>
      <c r="E390" s="230">
        <v>3233</v>
      </c>
    </row>
    <row r="391" spans="1:5" s="215" customFormat="1" ht="25.5" customHeight="1">
      <c r="A391" s="229"/>
      <c r="B391" s="229" t="s">
        <v>101</v>
      </c>
      <c r="C391" s="229"/>
      <c r="D391" s="230" t="s">
        <v>532</v>
      </c>
      <c r="E391" s="230">
        <v>3188</v>
      </c>
    </row>
    <row r="392" spans="1:5" s="215" customFormat="1" ht="25.5" customHeight="1">
      <c r="A392" s="229"/>
      <c r="B392" s="229"/>
      <c r="C392" s="229" t="s">
        <v>101</v>
      </c>
      <c r="D392" s="230" t="s">
        <v>533</v>
      </c>
      <c r="E392" s="230">
        <v>1134</v>
      </c>
    </row>
    <row r="393" spans="1:5" s="215" customFormat="1" ht="25.5" customHeight="1">
      <c r="A393" s="229"/>
      <c r="B393" s="229"/>
      <c r="C393" s="229" t="s">
        <v>161</v>
      </c>
      <c r="D393" s="230" t="s">
        <v>534</v>
      </c>
      <c r="E393" s="230">
        <v>500</v>
      </c>
    </row>
    <row r="394" spans="1:5" s="215" customFormat="1" ht="25.5" customHeight="1">
      <c r="A394" s="229"/>
      <c r="B394" s="229"/>
      <c r="C394" s="229" t="s">
        <v>110</v>
      </c>
      <c r="D394" s="230" t="s">
        <v>535</v>
      </c>
      <c r="E394" s="230">
        <v>1554</v>
      </c>
    </row>
    <row r="395" spans="1:5" s="215" customFormat="1" ht="25.5" customHeight="1">
      <c r="A395" s="229"/>
      <c r="B395" s="229" t="s">
        <v>129</v>
      </c>
      <c r="C395" s="229"/>
      <c r="D395" s="230" t="s">
        <v>536</v>
      </c>
      <c r="E395" s="230">
        <v>45</v>
      </c>
    </row>
    <row r="396" spans="1:5" s="215" customFormat="1" ht="25.5" customHeight="1">
      <c r="A396" s="229"/>
      <c r="B396" s="229"/>
      <c r="C396" s="229" t="s">
        <v>101</v>
      </c>
      <c r="D396" s="230" t="s">
        <v>537</v>
      </c>
      <c r="E396" s="230">
        <v>43</v>
      </c>
    </row>
    <row r="397" spans="1:5" s="215" customFormat="1" ht="25.5" customHeight="1">
      <c r="A397" s="229"/>
      <c r="B397" s="229"/>
      <c r="C397" s="229" t="s">
        <v>161</v>
      </c>
      <c r="D397" s="230" t="s">
        <v>538</v>
      </c>
      <c r="E397" s="230">
        <v>3</v>
      </c>
    </row>
    <row r="398" spans="1:5" s="215" customFormat="1" ht="25.5" customHeight="1">
      <c r="A398" s="229" t="s">
        <v>539</v>
      </c>
      <c r="B398" s="229"/>
      <c r="C398" s="229"/>
      <c r="D398" s="230" t="s">
        <v>540</v>
      </c>
      <c r="E398" s="230">
        <v>14803</v>
      </c>
    </row>
    <row r="399" spans="1:5" s="215" customFormat="1" ht="25.5" customHeight="1">
      <c r="A399" s="229"/>
      <c r="B399" s="229" t="s">
        <v>101</v>
      </c>
      <c r="C399" s="229"/>
      <c r="D399" s="230" t="s">
        <v>541</v>
      </c>
      <c r="E399" s="230">
        <v>7140</v>
      </c>
    </row>
    <row r="400" spans="1:5" s="215" customFormat="1" ht="25.5" customHeight="1">
      <c r="A400" s="229"/>
      <c r="B400" s="229"/>
      <c r="C400" s="229" t="s">
        <v>115</v>
      </c>
      <c r="D400" s="230" t="s">
        <v>542</v>
      </c>
      <c r="E400" s="230">
        <v>-19</v>
      </c>
    </row>
    <row r="401" spans="1:5" s="215" customFormat="1" ht="25.5" customHeight="1">
      <c r="A401" s="229"/>
      <c r="B401" s="229"/>
      <c r="C401" s="229" t="s">
        <v>129</v>
      </c>
      <c r="D401" s="230" t="s">
        <v>543</v>
      </c>
      <c r="E401" s="230">
        <v>151</v>
      </c>
    </row>
    <row r="402" spans="1:5" s="215" customFormat="1" ht="25.5" customHeight="1">
      <c r="A402" s="229"/>
      <c r="B402" s="229"/>
      <c r="C402" s="229" t="s">
        <v>108</v>
      </c>
      <c r="D402" s="230" t="s">
        <v>544</v>
      </c>
      <c r="E402" s="230">
        <v>18</v>
      </c>
    </row>
    <row r="403" spans="1:5" s="215" customFormat="1" ht="25.5" customHeight="1">
      <c r="A403" s="229"/>
      <c r="B403" s="229"/>
      <c r="C403" s="229" t="s">
        <v>110</v>
      </c>
      <c r="D403" s="230" t="s">
        <v>545</v>
      </c>
      <c r="E403" s="230">
        <v>6990</v>
      </c>
    </row>
    <row r="404" spans="1:5" s="215" customFormat="1" ht="25.5" customHeight="1">
      <c r="A404" s="229"/>
      <c r="B404" s="229" t="s">
        <v>104</v>
      </c>
      <c r="C404" s="229"/>
      <c r="D404" s="230" t="s">
        <v>546</v>
      </c>
      <c r="E404" s="230">
        <v>7663</v>
      </c>
    </row>
    <row r="405" spans="1:5" s="215" customFormat="1" ht="25.5" customHeight="1">
      <c r="A405" s="229"/>
      <c r="B405" s="229"/>
      <c r="C405" s="229" t="s">
        <v>101</v>
      </c>
      <c r="D405" s="230" t="s">
        <v>547</v>
      </c>
      <c r="E405" s="230">
        <v>7663</v>
      </c>
    </row>
    <row r="406" spans="1:5" s="215" customFormat="1" ht="25.5" customHeight="1">
      <c r="A406" s="229" t="s">
        <v>548</v>
      </c>
      <c r="B406" s="229"/>
      <c r="C406" s="229"/>
      <c r="D406" s="230" t="s">
        <v>549</v>
      </c>
      <c r="E406" s="230">
        <v>41</v>
      </c>
    </row>
    <row r="407" spans="1:5" s="215" customFormat="1" ht="25.5" customHeight="1">
      <c r="A407" s="229"/>
      <c r="B407" s="229" t="s">
        <v>101</v>
      </c>
      <c r="C407" s="229"/>
      <c r="D407" s="230" t="s">
        <v>550</v>
      </c>
      <c r="E407" s="230">
        <v>41</v>
      </c>
    </row>
    <row r="408" spans="1:5" s="215" customFormat="1" ht="21.75" customHeight="1">
      <c r="A408" s="229"/>
      <c r="B408" s="229"/>
      <c r="C408" s="229" t="s">
        <v>108</v>
      </c>
      <c r="D408" s="230" t="s">
        <v>551</v>
      </c>
      <c r="E408" s="230">
        <v>3</v>
      </c>
    </row>
    <row r="409" spans="1:5" s="215" customFormat="1" ht="21.75" customHeight="1">
      <c r="A409" s="229"/>
      <c r="B409" s="229"/>
      <c r="C409" s="229" t="s">
        <v>110</v>
      </c>
      <c r="D409" s="230" t="s">
        <v>552</v>
      </c>
      <c r="E409" s="230">
        <v>38</v>
      </c>
    </row>
    <row r="410" spans="1:5" s="215" customFormat="1" ht="21.75" customHeight="1">
      <c r="A410" s="229" t="s">
        <v>553</v>
      </c>
      <c r="B410" s="229"/>
      <c r="C410" s="229"/>
      <c r="D410" s="230" t="s">
        <v>554</v>
      </c>
      <c r="E410" s="230">
        <v>1813</v>
      </c>
    </row>
    <row r="411" spans="1:5" s="215" customFormat="1" ht="21.75" customHeight="1">
      <c r="A411" s="229"/>
      <c r="B411" s="229" t="s">
        <v>101</v>
      </c>
      <c r="C411" s="229"/>
      <c r="D411" s="230" t="s">
        <v>555</v>
      </c>
      <c r="E411" s="230">
        <v>1185</v>
      </c>
    </row>
    <row r="412" spans="1:5" s="215" customFormat="1" ht="21.75" customHeight="1">
      <c r="A412" s="229"/>
      <c r="B412" s="229"/>
      <c r="C412" s="229" t="s">
        <v>101</v>
      </c>
      <c r="D412" s="230" t="s">
        <v>215</v>
      </c>
      <c r="E412" s="230">
        <v>21</v>
      </c>
    </row>
    <row r="413" spans="1:5" s="215" customFormat="1" ht="21.75" customHeight="1">
      <c r="A413" s="229"/>
      <c r="B413" s="229"/>
      <c r="C413" s="229" t="s">
        <v>104</v>
      </c>
      <c r="D413" s="230" t="s">
        <v>216</v>
      </c>
      <c r="E413" s="230">
        <v>13</v>
      </c>
    </row>
    <row r="414" spans="1:5" s="215" customFormat="1" ht="21.75" customHeight="1">
      <c r="A414" s="229"/>
      <c r="B414" s="229"/>
      <c r="C414" s="229" t="s">
        <v>108</v>
      </c>
      <c r="D414" s="230" t="s">
        <v>556</v>
      </c>
      <c r="E414" s="230">
        <v>1148</v>
      </c>
    </row>
    <row r="415" spans="1:5" s="215" customFormat="1" ht="21.75" customHeight="1">
      <c r="A415" s="229"/>
      <c r="B415" s="229"/>
      <c r="C415" s="229" t="s">
        <v>110</v>
      </c>
      <c r="D415" s="230" t="s">
        <v>557</v>
      </c>
      <c r="E415" s="230">
        <v>3</v>
      </c>
    </row>
    <row r="416" spans="1:5" s="215" customFormat="1" ht="21.75" customHeight="1">
      <c r="A416" s="229"/>
      <c r="B416" s="229" t="s">
        <v>104</v>
      </c>
      <c r="C416" s="229"/>
      <c r="D416" s="230" t="s">
        <v>558</v>
      </c>
      <c r="E416" s="230">
        <v>417</v>
      </c>
    </row>
    <row r="417" spans="1:5" s="215" customFormat="1" ht="21.75" customHeight="1">
      <c r="A417" s="229"/>
      <c r="B417" s="229"/>
      <c r="C417" s="229" t="s">
        <v>110</v>
      </c>
      <c r="D417" s="230" t="s">
        <v>559</v>
      </c>
      <c r="E417" s="230">
        <v>417</v>
      </c>
    </row>
    <row r="418" spans="1:5" s="215" customFormat="1" ht="21.75" customHeight="1">
      <c r="A418" s="229"/>
      <c r="B418" s="229" t="s">
        <v>115</v>
      </c>
      <c r="C418" s="229"/>
      <c r="D418" s="230" t="s">
        <v>560</v>
      </c>
      <c r="E418" s="230">
        <v>81</v>
      </c>
    </row>
    <row r="419" spans="1:5" s="215" customFormat="1" ht="21.75" customHeight="1">
      <c r="A419" s="229"/>
      <c r="B419" s="229"/>
      <c r="C419" s="229" t="s">
        <v>106</v>
      </c>
      <c r="D419" s="230" t="s">
        <v>561</v>
      </c>
      <c r="E419" s="230">
        <v>14</v>
      </c>
    </row>
    <row r="420" spans="1:5" s="215" customFormat="1" ht="21.75" customHeight="1">
      <c r="A420" s="229"/>
      <c r="B420" s="229"/>
      <c r="C420" s="229" t="s">
        <v>110</v>
      </c>
      <c r="D420" s="230" t="s">
        <v>562</v>
      </c>
      <c r="E420" s="230">
        <v>67</v>
      </c>
    </row>
    <row r="421" spans="1:5" s="215" customFormat="1" ht="21.75" customHeight="1">
      <c r="A421" s="229"/>
      <c r="B421" s="229" t="s">
        <v>108</v>
      </c>
      <c r="C421" s="229"/>
      <c r="D421" s="230" t="s">
        <v>563</v>
      </c>
      <c r="E421" s="230">
        <v>130</v>
      </c>
    </row>
    <row r="422" spans="1:5" s="215" customFormat="1" ht="21.75" customHeight="1">
      <c r="A422" s="229"/>
      <c r="B422" s="229"/>
      <c r="C422" s="229" t="s">
        <v>101</v>
      </c>
      <c r="D422" s="230" t="s">
        <v>564</v>
      </c>
      <c r="E422" s="230">
        <v>130</v>
      </c>
    </row>
    <row r="423" spans="1:5" s="215" customFormat="1" ht="21.75" customHeight="1">
      <c r="A423" s="229" t="s">
        <v>565</v>
      </c>
      <c r="B423" s="229"/>
      <c r="C423" s="229"/>
      <c r="D423" s="230" t="s">
        <v>566</v>
      </c>
      <c r="E423" s="230">
        <v>1000</v>
      </c>
    </row>
    <row r="424" spans="1:5" s="215" customFormat="1" ht="21.75" customHeight="1">
      <c r="A424" s="229"/>
      <c r="B424" s="229"/>
      <c r="C424" s="229"/>
      <c r="D424" s="230" t="s">
        <v>567</v>
      </c>
      <c r="E424" s="230">
        <v>1000</v>
      </c>
    </row>
    <row r="425" spans="1:5" s="215" customFormat="1" ht="21.75" customHeight="1">
      <c r="A425" s="229"/>
      <c r="B425" s="229"/>
      <c r="C425" s="229"/>
      <c r="D425" s="230" t="s">
        <v>568</v>
      </c>
      <c r="E425" s="230">
        <v>1000</v>
      </c>
    </row>
    <row r="426" spans="1:5" s="215" customFormat="1" ht="21.75" customHeight="1">
      <c r="A426" s="229" t="s">
        <v>569</v>
      </c>
      <c r="B426" s="229"/>
      <c r="C426" s="229"/>
      <c r="D426" s="230" t="s">
        <v>570</v>
      </c>
      <c r="E426" s="230">
        <v>10406</v>
      </c>
    </row>
    <row r="427" spans="1:5" s="215" customFormat="1" ht="21.75" customHeight="1">
      <c r="A427" s="229"/>
      <c r="B427" s="229" t="s">
        <v>115</v>
      </c>
      <c r="C427" s="229"/>
      <c r="D427" s="230" t="s">
        <v>571</v>
      </c>
      <c r="E427" s="230">
        <v>10406</v>
      </c>
    </row>
    <row r="428" spans="1:5" s="215" customFormat="1" ht="21.75" customHeight="1">
      <c r="A428" s="229"/>
      <c r="B428" s="229"/>
      <c r="C428" s="229" t="s">
        <v>101</v>
      </c>
      <c r="D428" s="230" t="s">
        <v>572</v>
      </c>
      <c r="E428" s="230">
        <v>10406</v>
      </c>
    </row>
    <row r="429" spans="1:5" s="215" customFormat="1" ht="21.75" customHeight="1">
      <c r="A429" s="231" t="s">
        <v>573</v>
      </c>
      <c r="B429" s="232"/>
      <c r="C429" s="232"/>
      <c r="D429" s="233"/>
      <c r="E429" s="234">
        <v>444599</v>
      </c>
    </row>
    <row r="430" spans="1:5" s="215" customFormat="1" ht="21.75" customHeight="1">
      <c r="A430" s="235" t="s">
        <v>574</v>
      </c>
      <c r="B430" s="235"/>
      <c r="C430" s="235"/>
      <c r="D430" s="235"/>
      <c r="E430" s="236">
        <f>E431+E432+E433+E434+E435+E436+E437+E438+E439</f>
        <v>62912</v>
      </c>
    </row>
    <row r="431" spans="1:5" s="215" customFormat="1" ht="21.75" customHeight="1">
      <c r="A431" s="237" t="s">
        <v>575</v>
      </c>
      <c r="B431" s="237"/>
      <c r="C431" s="237"/>
      <c r="D431" s="237"/>
      <c r="E431" s="238">
        <v>4400</v>
      </c>
    </row>
    <row r="432" spans="1:5" s="215" customFormat="1" ht="21.75" customHeight="1">
      <c r="A432" s="237" t="s">
        <v>576</v>
      </c>
      <c r="B432" s="237"/>
      <c r="C432" s="237"/>
      <c r="D432" s="237"/>
      <c r="E432" s="239"/>
    </row>
    <row r="433" spans="1:5" s="215" customFormat="1" ht="21.75" customHeight="1">
      <c r="A433" s="237" t="s">
        <v>577</v>
      </c>
      <c r="B433" s="237"/>
      <c r="C433" s="237"/>
      <c r="D433" s="237"/>
      <c r="E433" s="238"/>
    </row>
    <row r="434" spans="1:5" s="215" customFormat="1" ht="21.75" customHeight="1">
      <c r="A434" s="237" t="s">
        <v>578</v>
      </c>
      <c r="B434" s="237"/>
      <c r="C434" s="237"/>
      <c r="D434" s="237"/>
      <c r="E434" s="240">
        <v>45754</v>
      </c>
    </row>
    <row r="435" spans="1:5" s="215" customFormat="1" ht="21.75" customHeight="1">
      <c r="A435" s="237" t="s">
        <v>579</v>
      </c>
      <c r="B435" s="237"/>
      <c r="C435" s="237"/>
      <c r="D435" s="237"/>
      <c r="E435" s="241"/>
    </row>
    <row r="436" spans="1:5" s="215" customFormat="1" ht="21.75" customHeight="1">
      <c r="A436" s="237" t="s">
        <v>580</v>
      </c>
      <c r="B436" s="237"/>
      <c r="C436" s="237"/>
      <c r="D436" s="237"/>
      <c r="E436" s="241"/>
    </row>
    <row r="437" spans="1:5" s="215" customFormat="1" ht="21.75" customHeight="1">
      <c r="A437" s="242" t="s">
        <v>581</v>
      </c>
      <c r="B437" s="242"/>
      <c r="C437" s="242"/>
      <c r="D437" s="242"/>
      <c r="E437" s="241"/>
    </row>
    <row r="438" spans="1:5" s="215" customFormat="1" ht="21.75" customHeight="1">
      <c r="A438" s="242" t="s">
        <v>582</v>
      </c>
      <c r="B438" s="242"/>
      <c r="C438" s="242"/>
      <c r="D438" s="242"/>
      <c r="E438" s="241"/>
    </row>
    <row r="439" spans="1:5" s="215" customFormat="1" ht="21.75" customHeight="1">
      <c r="A439" s="243" t="s">
        <v>583</v>
      </c>
      <c r="B439" s="243"/>
      <c r="C439" s="243"/>
      <c r="D439" s="243"/>
      <c r="E439" s="244">
        <v>12758</v>
      </c>
    </row>
    <row r="440" spans="1:5" s="215" customFormat="1" ht="21.75" customHeight="1">
      <c r="A440" s="245" t="s">
        <v>584</v>
      </c>
      <c r="B440" s="245"/>
      <c r="C440" s="245"/>
      <c r="D440" s="245"/>
      <c r="E440" s="246">
        <f>ROUND(E429+E430,0)</f>
        <v>507511</v>
      </c>
    </row>
    <row r="441" s="215" customFormat="1" ht="21.75" customHeight="1"/>
    <row r="442" s="215" customFormat="1" ht="21.75" customHeight="1"/>
    <row r="443" s="215" customFormat="1" ht="21.75" customHeight="1"/>
    <row r="444" s="215" customFormat="1" ht="21.75" customHeight="1"/>
    <row r="445" s="215" customFormat="1" ht="21.75" customHeight="1"/>
    <row r="446" s="215" customFormat="1" ht="21.75" customHeight="1"/>
    <row r="447" s="215" customFormat="1" ht="21.75" customHeight="1"/>
    <row r="448" s="215" customFormat="1" ht="21.75" customHeight="1"/>
    <row r="449" s="215" customFormat="1" ht="21.75" customHeight="1"/>
    <row r="450" s="215" customFormat="1" ht="21.75" customHeight="1"/>
    <row r="451" s="215" customFormat="1" ht="21.75" customHeight="1"/>
    <row r="452" s="215" customFormat="1" ht="21.75" customHeight="1"/>
    <row r="453" s="215" customFormat="1" ht="21.75" customHeight="1"/>
    <row r="454" s="215" customFormat="1" ht="21.75" customHeight="1"/>
    <row r="455" s="215" customFormat="1" ht="21.75" customHeight="1"/>
    <row r="456" s="215" customFormat="1" ht="21.75" customHeight="1"/>
    <row r="457" s="215" customFormat="1" ht="21.75" customHeight="1"/>
    <row r="458" s="215" customFormat="1" ht="21.75" customHeight="1"/>
    <row r="459" s="215" customFormat="1" ht="21.75" customHeight="1"/>
    <row r="460" s="215" customFormat="1" ht="21.75" customHeight="1"/>
    <row r="461" s="215" customFormat="1" ht="21.75" customHeight="1"/>
    <row r="462" s="215" customFormat="1" ht="21.75" customHeight="1"/>
    <row r="463" s="215" customFormat="1" ht="21.75" customHeight="1"/>
    <row r="464" s="215" customFormat="1" ht="21.75" customHeight="1"/>
    <row r="465" s="215" customFormat="1" ht="21.75" customHeight="1"/>
    <row r="466" s="215" customFormat="1" ht="21.75" customHeight="1"/>
    <row r="467" s="215" customFormat="1" ht="21.75" customHeight="1"/>
    <row r="468" s="215" customFormat="1" ht="21.75" customHeight="1"/>
    <row r="469" s="215" customFormat="1" ht="21.75" customHeight="1"/>
    <row r="470" s="215" customFormat="1" ht="21.75" customHeight="1"/>
    <row r="471" s="215" customFormat="1" ht="21.75" customHeight="1"/>
    <row r="472" s="215" customFormat="1" ht="21.75" customHeight="1"/>
    <row r="473" s="215" customFormat="1" ht="21.75" customHeight="1"/>
    <row r="474" s="215" customFormat="1" ht="21.75" customHeight="1"/>
    <row r="475" s="215" customFormat="1" ht="21.75" customHeight="1"/>
    <row r="476" s="215" customFormat="1" ht="21.75" customHeight="1"/>
    <row r="477" s="215" customFormat="1" ht="21.75" customHeight="1"/>
    <row r="478" s="215" customFormat="1" ht="21.75" customHeight="1"/>
    <row r="479" s="215" customFormat="1" ht="21.75" customHeight="1"/>
    <row r="480" s="215" customFormat="1" ht="21.75" customHeight="1"/>
    <row r="481" s="215" customFormat="1" ht="21.75" customHeight="1"/>
    <row r="482" s="215" customFormat="1" ht="21.75" customHeight="1"/>
    <row r="483" s="215" customFormat="1" ht="21.75" customHeight="1"/>
    <row r="484" s="215" customFormat="1" ht="21.75" customHeight="1"/>
    <row r="485" s="215" customFormat="1" ht="21.75" customHeight="1"/>
    <row r="486" s="215" customFormat="1" ht="21.75" customHeight="1"/>
    <row r="487" s="215" customFormat="1" ht="21.75" customHeight="1"/>
    <row r="488" s="215" customFormat="1" ht="21.75" customHeight="1"/>
    <row r="489" s="215" customFormat="1" ht="21.75" customHeight="1"/>
    <row r="490" s="215" customFormat="1" ht="21.75" customHeight="1"/>
    <row r="491" s="215" customFormat="1" ht="21.75" customHeight="1"/>
    <row r="492" s="215" customFormat="1" ht="21.75" customHeight="1"/>
    <row r="493" s="215" customFormat="1" ht="21.75" customHeight="1"/>
    <row r="494" s="215" customFormat="1" ht="21.75" customHeight="1"/>
    <row r="495" s="215" customFormat="1" ht="21.75" customHeight="1"/>
    <row r="496" s="215" customFormat="1" ht="21.75" customHeight="1"/>
    <row r="497" s="215" customFormat="1" ht="21.75" customHeight="1"/>
    <row r="498" s="215" customFormat="1" ht="21.75" customHeight="1"/>
    <row r="499" s="215" customFormat="1" ht="21.75" customHeight="1"/>
    <row r="500" s="215" customFormat="1" ht="21.75" customHeight="1"/>
    <row r="501" s="215" customFormat="1" ht="21.75" customHeight="1"/>
    <row r="502" s="215" customFormat="1" ht="21.75" customHeight="1"/>
    <row r="503" s="215" customFormat="1" ht="21.75" customHeight="1"/>
    <row r="504" s="215" customFormat="1" ht="21.75" customHeight="1"/>
    <row r="505" s="215" customFormat="1" ht="21.75" customHeight="1"/>
    <row r="506" s="215" customFormat="1" ht="21.75" customHeight="1"/>
    <row r="507" s="215" customFormat="1" ht="21.75" customHeight="1"/>
    <row r="508" s="215" customFormat="1" ht="21.75" customHeight="1"/>
    <row r="509" s="215" customFormat="1" ht="21.75" customHeight="1"/>
    <row r="510" s="215" customFormat="1" ht="21.75" customHeight="1"/>
    <row r="511" s="215" customFormat="1" ht="21.75" customHeight="1"/>
    <row r="512" s="215" customFormat="1" ht="21.75" customHeight="1"/>
    <row r="513" s="215" customFormat="1" ht="21.75" customHeight="1"/>
    <row r="514" s="215" customFormat="1" ht="21.75" customHeight="1"/>
    <row r="515" s="215" customFormat="1" ht="21.75" customHeight="1"/>
    <row r="516" s="215" customFormat="1" ht="21.75" customHeight="1"/>
    <row r="517" s="215" customFormat="1" ht="21.75" customHeight="1"/>
    <row r="518" s="215" customFormat="1" ht="21.75" customHeight="1"/>
    <row r="519" s="215" customFormat="1" ht="21.75" customHeight="1"/>
    <row r="520" s="215" customFormat="1" ht="21.75" customHeight="1"/>
    <row r="521" s="215" customFormat="1" ht="21.75" customHeight="1"/>
    <row r="522" s="215" customFormat="1" ht="21.75" customHeight="1"/>
    <row r="523" s="215" customFormat="1" ht="21.75" customHeight="1"/>
    <row r="524" s="215" customFormat="1" ht="21.75" customHeight="1"/>
    <row r="525" s="215" customFormat="1" ht="21.75" customHeight="1"/>
    <row r="526" s="215" customFormat="1" ht="21.75" customHeight="1"/>
    <row r="527" s="215" customFormat="1" ht="21.75" customHeight="1"/>
    <row r="528" s="215" customFormat="1" ht="21.75" customHeight="1"/>
    <row r="529" s="215" customFormat="1" ht="21.75" customHeight="1"/>
    <row r="530" s="215" customFormat="1" ht="21.75" customHeight="1"/>
    <row r="531" s="215" customFormat="1" ht="21.75" customHeight="1"/>
    <row r="532" s="215" customFormat="1" ht="21.75" customHeight="1"/>
    <row r="533" s="215" customFormat="1" ht="21.75" customHeight="1"/>
    <row r="534" s="215" customFormat="1" ht="21.75" customHeight="1"/>
    <row r="535" s="215" customFormat="1" ht="21.75" customHeight="1"/>
    <row r="536" s="215" customFormat="1" ht="21.75" customHeight="1"/>
    <row r="537" s="215" customFormat="1" ht="21.75" customHeight="1"/>
    <row r="538" s="215" customFormat="1" ht="21.75" customHeight="1"/>
    <row r="539" s="215" customFormat="1" ht="21.75" customHeight="1"/>
    <row r="540" s="215" customFormat="1" ht="21.75" customHeight="1"/>
    <row r="541" s="215" customFormat="1" ht="21.75" customHeight="1"/>
    <row r="542" s="215" customFormat="1" ht="21.75" customHeight="1"/>
    <row r="543" s="215" customFormat="1" ht="21.75" customHeight="1"/>
    <row r="544" s="215" customFormat="1" ht="21.75" customHeight="1"/>
    <row r="545" s="215" customFormat="1" ht="21.75" customHeight="1"/>
    <row r="546" s="215" customFormat="1" ht="21.75" customHeight="1"/>
    <row r="547" s="215" customFormat="1" ht="21.75" customHeight="1"/>
    <row r="548" s="215" customFormat="1" ht="21.75" customHeight="1"/>
    <row r="549" s="215" customFormat="1" ht="21.75" customHeight="1"/>
    <row r="550" s="215" customFormat="1" ht="21.75" customHeight="1"/>
    <row r="551" s="215" customFormat="1" ht="21.75" customHeight="1"/>
    <row r="552" s="215" customFormat="1" ht="21.75" customHeight="1"/>
    <row r="553" s="215" customFormat="1" ht="21.75" customHeight="1"/>
    <row r="554" s="215" customFormat="1" ht="21.75" customHeight="1"/>
    <row r="555" s="215" customFormat="1" ht="21.75" customHeight="1"/>
    <row r="556" s="215" customFormat="1" ht="21.75" customHeight="1"/>
    <row r="557" s="215" customFormat="1" ht="21.75" customHeight="1"/>
    <row r="558" s="215" customFormat="1" ht="21.75" customHeight="1"/>
    <row r="559" s="215" customFormat="1" ht="21.75" customHeight="1"/>
    <row r="560" s="215" customFormat="1" ht="21.75" customHeight="1"/>
    <row r="561" s="215" customFormat="1" ht="21.75" customHeight="1"/>
    <row r="562" s="215" customFormat="1" ht="21.75" customHeight="1"/>
    <row r="563" s="215" customFormat="1" ht="21.75" customHeight="1"/>
    <row r="564" s="215" customFormat="1" ht="21.75" customHeight="1"/>
    <row r="565" s="215" customFormat="1" ht="21.75" customHeight="1"/>
    <row r="566" s="215" customFormat="1" ht="21.75" customHeight="1"/>
    <row r="567" s="215" customFormat="1" ht="21.75" customHeight="1"/>
    <row r="568" s="215" customFormat="1" ht="21.75" customHeight="1"/>
    <row r="569" s="215" customFormat="1" ht="21.75" customHeight="1"/>
    <row r="570" s="215" customFormat="1" ht="21.75" customHeight="1"/>
    <row r="571" s="215" customFormat="1" ht="21.75" customHeight="1"/>
    <row r="572" s="215" customFormat="1" ht="21.75" customHeight="1"/>
    <row r="573" s="215" customFormat="1" ht="21.75" customHeight="1"/>
    <row r="574" s="215" customFormat="1" ht="21.75" customHeight="1"/>
    <row r="575" s="215" customFormat="1" ht="21.75" customHeight="1"/>
    <row r="576" s="215" customFormat="1" ht="21.75" customHeight="1"/>
    <row r="577" s="215" customFormat="1" ht="21.75" customHeight="1"/>
    <row r="578" s="215" customFormat="1" ht="21.75" customHeight="1"/>
    <row r="579" s="215" customFormat="1" ht="21.75" customHeight="1"/>
    <row r="580" s="215" customFormat="1" ht="21.75" customHeight="1"/>
    <row r="581" s="215" customFormat="1" ht="21.75" customHeight="1"/>
    <row r="582" s="215" customFormat="1" ht="21.75" customHeight="1"/>
    <row r="583" s="215" customFormat="1" ht="21.75" customHeight="1"/>
    <row r="584" s="215" customFormat="1" ht="21.75" customHeight="1"/>
    <row r="585" s="215" customFormat="1" ht="21.75" customHeight="1"/>
    <row r="586" s="215" customFormat="1" ht="21.75" customHeight="1"/>
    <row r="587" s="215" customFormat="1" ht="21.75" customHeight="1"/>
    <row r="588" s="215" customFormat="1" ht="21.75" customHeight="1"/>
    <row r="589" s="215" customFormat="1" ht="21.75" customHeight="1"/>
    <row r="590" s="215" customFormat="1" ht="21.75" customHeight="1"/>
    <row r="591" s="215" customFormat="1" ht="21.75" customHeight="1"/>
    <row r="592" s="215" customFormat="1" ht="21.75" customHeight="1"/>
    <row r="593" s="215" customFormat="1" ht="21.75" customHeight="1"/>
    <row r="594" s="215" customFormat="1" ht="21.75" customHeight="1"/>
    <row r="595" s="215" customFormat="1" ht="21.75" customHeight="1"/>
    <row r="596" s="215" customFormat="1" ht="21.75" customHeight="1"/>
    <row r="597" s="215" customFormat="1" ht="21.75" customHeight="1"/>
    <row r="598" s="215" customFormat="1" ht="21.75" customHeight="1"/>
    <row r="599" s="215" customFormat="1" ht="21.75" customHeight="1"/>
    <row r="600" s="215" customFormat="1" ht="21.75" customHeight="1"/>
    <row r="601" s="215" customFormat="1" ht="21.75" customHeight="1"/>
    <row r="602" s="215" customFormat="1" ht="21.75" customHeight="1"/>
    <row r="603" s="215" customFormat="1" ht="21.75" customHeight="1"/>
    <row r="604" s="215" customFormat="1" ht="21.75" customHeight="1"/>
    <row r="605" s="215" customFormat="1" ht="21.75" customHeight="1"/>
    <row r="606" s="215" customFormat="1" ht="21.75" customHeight="1"/>
    <row r="607" s="215" customFormat="1" ht="21.75" customHeight="1"/>
    <row r="608" s="215" customFormat="1" ht="21.75" customHeight="1"/>
    <row r="609" s="215" customFormat="1" ht="21.75" customHeight="1"/>
    <row r="610" s="215" customFormat="1" ht="21.75" customHeight="1"/>
    <row r="611" s="215" customFormat="1" ht="21.75" customHeight="1"/>
    <row r="612" s="215" customFormat="1" ht="21.75" customHeight="1"/>
    <row r="613" s="215" customFormat="1" ht="21.75" customHeight="1"/>
    <row r="614" s="215" customFormat="1" ht="21.75" customHeight="1"/>
    <row r="615" s="215" customFormat="1" ht="21.75" customHeight="1"/>
    <row r="616" s="215" customFormat="1" ht="21.75" customHeight="1"/>
    <row r="617" s="215" customFormat="1" ht="21.75" customHeight="1"/>
    <row r="618" s="215" customFormat="1" ht="21.75" customHeight="1"/>
    <row r="619" s="215" customFormat="1" ht="21.75" customHeight="1"/>
    <row r="620" s="215" customFormat="1" ht="21.75" customHeight="1"/>
    <row r="621" s="215" customFormat="1" ht="21.75" customHeight="1"/>
    <row r="622" s="215" customFormat="1" ht="21.75" customHeight="1"/>
    <row r="623" s="215" customFormat="1" ht="21.75" customHeight="1"/>
    <row r="624" s="215" customFormat="1" ht="21.75" customHeight="1"/>
    <row r="625" s="215" customFormat="1" ht="21.75" customHeight="1"/>
    <row r="626" s="215" customFormat="1" ht="21.75" customHeight="1"/>
    <row r="627" s="215" customFormat="1" ht="21.75" customHeight="1"/>
    <row r="628" s="215" customFormat="1" ht="21.75" customHeight="1"/>
    <row r="629" s="215" customFormat="1" ht="21.75" customHeight="1"/>
    <row r="630" s="215" customFormat="1" ht="21.75" customHeight="1"/>
    <row r="631" s="215" customFormat="1" ht="21.75" customHeight="1"/>
    <row r="632" s="215" customFormat="1" ht="21.75" customHeight="1"/>
    <row r="633" s="215" customFormat="1" ht="21.75" customHeight="1"/>
    <row r="634" s="215" customFormat="1" ht="21.75" customHeight="1"/>
    <row r="635" s="215" customFormat="1" ht="21.75" customHeight="1"/>
    <row r="636" s="215" customFormat="1" ht="21.75" customHeight="1"/>
    <row r="637" s="215" customFormat="1" ht="21.75" customHeight="1"/>
    <row r="638" s="215" customFormat="1" ht="21.75" customHeight="1"/>
    <row r="639" s="215" customFormat="1" ht="21.75" customHeight="1"/>
    <row r="640" s="215" customFormat="1" ht="21.75" customHeight="1"/>
    <row r="641" s="215" customFormat="1" ht="21.75" customHeight="1"/>
    <row r="642" s="215" customFormat="1" ht="21.75" customHeight="1"/>
    <row r="643" s="215" customFormat="1" ht="21.75" customHeight="1"/>
    <row r="644" s="215" customFormat="1" ht="21.75" customHeight="1"/>
    <row r="645" s="215" customFormat="1" ht="21.75" customHeight="1"/>
    <row r="646" s="215" customFormat="1" ht="21.75" customHeight="1"/>
    <row r="647" s="215" customFormat="1" ht="21.75" customHeight="1"/>
    <row r="648" s="215" customFormat="1" ht="21.75" customHeight="1"/>
    <row r="649" s="215" customFormat="1" ht="21.75" customHeight="1"/>
    <row r="650" s="215" customFormat="1" ht="21.75" customHeight="1"/>
    <row r="651" s="215" customFormat="1" ht="21.75" customHeight="1"/>
    <row r="652" s="215" customFormat="1" ht="21.75" customHeight="1"/>
    <row r="653" s="215" customFormat="1" ht="21.75" customHeight="1"/>
    <row r="654" s="215" customFormat="1" ht="21.75" customHeight="1"/>
    <row r="655" s="215" customFormat="1" ht="21.75" customHeight="1"/>
    <row r="656" s="215" customFormat="1" ht="21.75" customHeight="1"/>
    <row r="657" s="215" customFormat="1" ht="21.75" customHeight="1"/>
    <row r="658" s="215" customFormat="1" ht="21.75" customHeight="1"/>
    <row r="659" s="215" customFormat="1" ht="21.75" customHeight="1"/>
    <row r="660" s="215" customFormat="1" ht="21.75" customHeight="1"/>
    <row r="661" s="215" customFormat="1" ht="21.75" customHeight="1"/>
    <row r="662" s="215" customFormat="1" ht="21.75" customHeight="1"/>
    <row r="663" s="215" customFormat="1" ht="21.75" customHeight="1"/>
    <row r="664" s="215" customFormat="1" ht="21.75" customHeight="1"/>
    <row r="665" s="215" customFormat="1" ht="21.75" customHeight="1"/>
    <row r="666" s="215" customFormat="1" ht="21.75" customHeight="1"/>
    <row r="667" s="215" customFormat="1" ht="21.75" customHeight="1"/>
    <row r="668" s="215" customFormat="1" ht="21.75" customHeight="1"/>
    <row r="669" s="215" customFormat="1" ht="21.75" customHeight="1"/>
    <row r="670" s="215" customFormat="1" ht="21.75" customHeight="1"/>
    <row r="671" s="215" customFormat="1" ht="21.75" customHeight="1"/>
    <row r="672" s="215" customFormat="1" ht="21.75" customHeight="1"/>
    <row r="673" s="215" customFormat="1" ht="21.75" customHeight="1"/>
    <row r="674" s="215" customFormat="1" ht="21.75" customHeight="1"/>
    <row r="675" s="215" customFormat="1" ht="21.75" customHeight="1"/>
    <row r="676" s="215" customFormat="1" ht="21.75" customHeight="1"/>
    <row r="677" s="215" customFormat="1" ht="21.75" customHeight="1"/>
    <row r="678" s="215" customFormat="1" ht="21.75" customHeight="1"/>
    <row r="679" s="215" customFormat="1" ht="21.75" customHeight="1"/>
    <row r="680" s="215" customFormat="1" ht="21.75" customHeight="1"/>
    <row r="681" s="215" customFormat="1" ht="21.75" customHeight="1"/>
    <row r="682" s="215" customFormat="1" ht="21.75" customHeight="1"/>
    <row r="683" s="215" customFormat="1" ht="21.75" customHeight="1"/>
    <row r="684" s="215" customFormat="1" ht="21.75" customHeight="1"/>
    <row r="685" s="215" customFormat="1" ht="21.75" customHeight="1"/>
    <row r="686" s="215" customFormat="1" ht="21.75" customHeight="1"/>
    <row r="687" s="215" customFormat="1" ht="21.75" customHeight="1"/>
    <row r="688" s="215" customFormat="1" ht="21.75" customHeight="1"/>
    <row r="689" s="215" customFormat="1" ht="21.75" customHeight="1"/>
    <row r="690" s="215" customFormat="1" ht="21.75" customHeight="1"/>
    <row r="691" s="215" customFormat="1" ht="21.75" customHeight="1"/>
    <row r="692" s="215" customFormat="1" ht="21.75" customHeight="1"/>
    <row r="693" s="215" customFormat="1" ht="21.75" customHeight="1"/>
    <row r="694" s="215" customFormat="1" ht="21.75" customHeight="1"/>
    <row r="695" s="215" customFormat="1" ht="21.75" customHeight="1"/>
    <row r="696" s="215" customFormat="1" ht="21.75" customHeight="1"/>
    <row r="697" s="215" customFormat="1" ht="21.75" customHeight="1"/>
    <row r="698" s="215" customFormat="1" ht="21.75" customHeight="1"/>
    <row r="699" s="215" customFormat="1" ht="21.75" customHeight="1"/>
    <row r="700" s="215" customFormat="1" ht="21.75" customHeight="1"/>
    <row r="701" s="215" customFormat="1" ht="21.75" customHeight="1"/>
    <row r="702" s="215" customFormat="1" ht="21.75" customHeight="1"/>
    <row r="703" s="215" customFormat="1" ht="21.75" customHeight="1"/>
    <row r="704" s="215" customFormat="1" ht="21.75" customHeight="1"/>
    <row r="705" s="215" customFormat="1" ht="21.75" customHeight="1"/>
    <row r="706" s="215" customFormat="1" ht="21.75" customHeight="1"/>
    <row r="707" s="215" customFormat="1" ht="21.75" customHeight="1"/>
    <row r="708" s="215" customFormat="1" ht="21.75" customHeight="1"/>
    <row r="709" s="215" customFormat="1" ht="21.75" customHeight="1"/>
    <row r="710" s="215" customFormat="1" ht="21.75" customHeight="1"/>
    <row r="711" s="215" customFormat="1" ht="21.75" customHeight="1"/>
    <row r="712" s="215" customFormat="1" ht="21.75" customHeight="1"/>
    <row r="713" s="215" customFormat="1" ht="21.75" customHeight="1"/>
    <row r="714" s="215" customFormat="1" ht="21.75" customHeight="1"/>
    <row r="715" s="215" customFormat="1" ht="21.75" customHeight="1"/>
    <row r="716" s="215" customFormat="1" ht="21.75" customHeight="1"/>
    <row r="717" s="215" customFormat="1" ht="21.75" customHeight="1"/>
    <row r="718" s="215" customFormat="1" ht="21.75" customHeight="1"/>
    <row r="719" s="215" customFormat="1" ht="21.75" customHeight="1"/>
    <row r="720" s="215" customFormat="1" ht="21.75" customHeight="1"/>
    <row r="721" s="215" customFormat="1" ht="21.75" customHeight="1"/>
    <row r="722" s="215" customFormat="1" ht="21.75" customHeight="1"/>
    <row r="723" s="215" customFormat="1" ht="21.75" customHeight="1"/>
    <row r="724" s="215" customFormat="1" ht="21.75" customHeight="1"/>
    <row r="725" s="215" customFormat="1" ht="21.75" customHeight="1"/>
    <row r="726" s="215" customFormat="1" ht="21.75" customHeight="1"/>
    <row r="727" s="215" customFormat="1" ht="21.75" customHeight="1"/>
    <row r="728" s="215" customFormat="1" ht="21.75" customHeight="1"/>
    <row r="729" s="215" customFormat="1" ht="21.75" customHeight="1"/>
    <row r="730" s="215" customFormat="1" ht="21.75" customHeight="1"/>
    <row r="731" s="215" customFormat="1" ht="21.75" customHeight="1"/>
    <row r="732" s="215" customFormat="1" ht="21.75" customHeight="1"/>
    <row r="733" s="215" customFormat="1" ht="21.75" customHeight="1"/>
    <row r="734" s="215" customFormat="1" ht="21.75" customHeight="1"/>
    <row r="735" s="215" customFormat="1" ht="21.75" customHeight="1"/>
    <row r="736" s="215" customFormat="1" ht="21.75" customHeight="1"/>
    <row r="737" s="215" customFormat="1" ht="21.75" customHeight="1"/>
    <row r="738" s="215" customFormat="1" ht="21.75" customHeight="1"/>
    <row r="739" s="215" customFormat="1" ht="21.75" customHeight="1"/>
    <row r="740" s="215" customFormat="1" ht="21.75" customHeight="1"/>
    <row r="741" s="215" customFormat="1" ht="21.75" customHeight="1"/>
    <row r="742" s="215" customFormat="1" ht="21.75" customHeight="1"/>
    <row r="743" s="215" customFormat="1" ht="21.75" customHeight="1"/>
    <row r="744" s="215" customFormat="1" ht="21.75" customHeight="1"/>
    <row r="745" s="215" customFormat="1" ht="21.75" customHeight="1"/>
    <row r="746" s="215" customFormat="1" ht="21.75" customHeight="1"/>
    <row r="747" s="215" customFormat="1" ht="21.75" customHeight="1"/>
    <row r="748" s="215" customFormat="1" ht="21.75" customHeight="1"/>
    <row r="749" s="215" customFormat="1" ht="21.75" customHeight="1"/>
    <row r="750" s="215" customFormat="1" ht="21.75" customHeight="1"/>
    <row r="751" s="215" customFormat="1" ht="21.75" customHeight="1"/>
    <row r="752" s="215" customFormat="1" ht="21.75" customHeight="1"/>
    <row r="753" s="215" customFormat="1" ht="21.75" customHeight="1"/>
    <row r="754" s="215" customFormat="1" ht="21.75" customHeight="1"/>
    <row r="755" s="215" customFormat="1" ht="21.75" customHeight="1"/>
    <row r="756" s="215" customFormat="1" ht="21.75" customHeight="1"/>
    <row r="757" s="215" customFormat="1" ht="21.75" customHeight="1"/>
    <row r="758" s="215" customFormat="1" ht="21.75" customHeight="1"/>
    <row r="759" s="215" customFormat="1" ht="21.75" customHeight="1"/>
    <row r="760" s="215" customFormat="1" ht="21.75" customHeight="1"/>
    <row r="761" s="215" customFormat="1" ht="21.75" customHeight="1"/>
    <row r="762" s="215" customFormat="1" ht="21.75" customHeight="1"/>
    <row r="763" s="215" customFormat="1" ht="21.75" customHeight="1"/>
    <row r="764" s="215" customFormat="1" ht="21.75" customHeight="1"/>
    <row r="765" s="215" customFormat="1" ht="21.75" customHeight="1"/>
    <row r="766" s="215" customFormat="1" ht="21.75" customHeight="1"/>
    <row r="767" s="215" customFormat="1" ht="21.75" customHeight="1"/>
    <row r="768" s="215" customFormat="1" ht="21.75" customHeight="1"/>
    <row r="769" s="215" customFormat="1" ht="21.75" customHeight="1"/>
    <row r="770" s="215" customFormat="1" ht="21.75" customHeight="1"/>
    <row r="771" s="215" customFormat="1" ht="21.75" customHeight="1"/>
    <row r="772" s="215" customFormat="1" ht="21.75" customHeight="1"/>
    <row r="773" s="215" customFormat="1" ht="21.75" customHeight="1"/>
    <row r="774" s="215" customFormat="1" ht="21.75" customHeight="1"/>
    <row r="775" s="215" customFormat="1" ht="21.75" customHeight="1"/>
    <row r="776" s="215" customFormat="1" ht="21.75" customHeight="1"/>
    <row r="777" s="215" customFormat="1" ht="21.75" customHeight="1"/>
    <row r="778" s="215" customFormat="1" ht="21.75" customHeight="1"/>
    <row r="779" s="215" customFormat="1" ht="21.75" customHeight="1"/>
    <row r="780" s="215" customFormat="1" ht="21.75" customHeight="1"/>
    <row r="781" s="215" customFormat="1" ht="21.75" customHeight="1"/>
    <row r="782" s="215" customFormat="1" ht="21.75" customHeight="1"/>
    <row r="783" s="215" customFormat="1" ht="21.75" customHeight="1"/>
    <row r="784" s="215" customFormat="1" ht="21.75" customHeight="1"/>
    <row r="785" s="215" customFormat="1" ht="21.75" customHeight="1"/>
    <row r="786" s="215" customFormat="1" ht="21.75" customHeight="1"/>
    <row r="787" s="215" customFormat="1" ht="21.75" customHeight="1"/>
    <row r="788" s="215" customFormat="1" ht="21.75" customHeight="1"/>
    <row r="789" s="215" customFormat="1" ht="21.75" customHeight="1"/>
    <row r="790" s="215" customFormat="1" ht="21.75" customHeight="1"/>
    <row r="791" s="215" customFormat="1" ht="21.75" customHeight="1"/>
    <row r="792" s="215" customFormat="1" ht="21.75" customHeight="1"/>
    <row r="793" s="215" customFormat="1" ht="21.75" customHeight="1"/>
    <row r="794" s="215" customFormat="1" ht="21.75" customHeight="1"/>
    <row r="795" s="215" customFormat="1" ht="21.75" customHeight="1"/>
    <row r="796" s="215" customFormat="1" ht="21.75" customHeight="1"/>
    <row r="797" s="215" customFormat="1" ht="21.75" customHeight="1"/>
    <row r="798" s="215" customFormat="1" ht="21.75" customHeight="1"/>
    <row r="799" s="215" customFormat="1" ht="21.75" customHeight="1"/>
    <row r="800" s="215" customFormat="1" ht="21.75" customHeight="1"/>
    <row r="801" s="215" customFormat="1" ht="21.75" customHeight="1"/>
    <row r="802" s="215" customFormat="1" ht="21.75" customHeight="1"/>
    <row r="803" s="215" customFormat="1" ht="21.75" customHeight="1"/>
    <row r="804" s="215" customFormat="1" ht="21.75" customHeight="1"/>
    <row r="805" s="215" customFormat="1" ht="21.75" customHeight="1"/>
    <row r="806" s="215" customFormat="1" ht="21.75" customHeight="1"/>
    <row r="807" s="215" customFormat="1" ht="21.75" customHeight="1"/>
    <row r="808" s="215" customFormat="1" ht="21.75" customHeight="1"/>
    <row r="809" s="215" customFormat="1" ht="21.75" customHeight="1"/>
    <row r="810" s="215" customFormat="1" ht="21.75" customHeight="1"/>
    <row r="811" s="215" customFormat="1" ht="21.75" customHeight="1"/>
    <row r="812" s="215" customFormat="1" ht="21.75" customHeight="1"/>
    <row r="813" s="215" customFormat="1" ht="21.75" customHeight="1"/>
    <row r="814" s="215" customFormat="1" ht="21.75" customHeight="1"/>
    <row r="815" s="215" customFormat="1" ht="21.75" customHeight="1"/>
    <row r="816" s="215" customFormat="1" ht="21.75" customHeight="1"/>
    <row r="817" s="215" customFormat="1" ht="21.75" customHeight="1"/>
    <row r="818" s="215" customFormat="1" ht="21.75" customHeight="1"/>
    <row r="819" s="215" customFormat="1" ht="21.75" customHeight="1"/>
    <row r="820" s="215" customFormat="1" ht="21.75" customHeight="1"/>
    <row r="821" s="215" customFormat="1" ht="21.75" customHeight="1"/>
    <row r="822" s="215" customFormat="1" ht="21.75" customHeight="1"/>
    <row r="823" s="215" customFormat="1" ht="21.75" customHeight="1"/>
    <row r="824" s="215" customFormat="1" ht="21.75" customHeight="1"/>
    <row r="825" s="215" customFormat="1" ht="21.75" customHeight="1"/>
    <row r="826" s="215" customFormat="1" ht="21.75" customHeight="1"/>
    <row r="827" s="215" customFormat="1" ht="21.75" customHeight="1"/>
    <row r="828" s="215" customFormat="1" ht="21.75" customHeight="1"/>
    <row r="829" s="215" customFormat="1" ht="21.75" customHeight="1"/>
    <row r="830" s="215" customFormat="1" ht="21.75" customHeight="1"/>
    <row r="831" s="215" customFormat="1" ht="21.75" customHeight="1"/>
    <row r="832" s="215" customFormat="1" ht="21.75" customHeight="1"/>
    <row r="833" s="215" customFormat="1" ht="21.75" customHeight="1"/>
    <row r="834" s="215" customFormat="1" ht="21.75" customHeight="1"/>
    <row r="835" s="215" customFormat="1" ht="21.75" customHeight="1"/>
    <row r="836" s="215" customFormat="1" ht="21.75" customHeight="1"/>
    <row r="837" s="215" customFormat="1" ht="21.75" customHeight="1"/>
    <row r="838" s="215" customFormat="1" ht="21.75" customHeight="1"/>
    <row r="839" s="215" customFormat="1" ht="21.75" customHeight="1"/>
    <row r="840" s="215" customFormat="1" ht="21.75" customHeight="1"/>
    <row r="841" s="215" customFormat="1" ht="21.75" customHeight="1"/>
    <row r="842" s="215" customFormat="1" ht="21.75" customHeight="1"/>
    <row r="843" s="215" customFormat="1" ht="21.75" customHeight="1"/>
    <row r="844" s="215" customFormat="1" ht="21.75" customHeight="1"/>
    <row r="845" s="215" customFormat="1" ht="21.75" customHeight="1"/>
    <row r="846" s="215" customFormat="1" ht="21.75" customHeight="1"/>
    <row r="847" s="215" customFormat="1" ht="21.75" customHeight="1"/>
    <row r="848" s="215" customFormat="1" ht="21.75" customHeight="1"/>
    <row r="849" s="215" customFormat="1" ht="21.75" customHeight="1"/>
    <row r="850" s="215" customFormat="1" ht="21.75" customHeight="1"/>
    <row r="851" s="215" customFormat="1" ht="21.75" customHeight="1"/>
    <row r="852" s="215" customFormat="1" ht="21.75" customHeight="1"/>
    <row r="853" s="215" customFormat="1" ht="21.75" customHeight="1"/>
    <row r="854" s="215" customFormat="1" ht="21.75" customHeight="1"/>
    <row r="855" s="215" customFormat="1" ht="21.75" customHeight="1"/>
    <row r="856" s="215" customFormat="1" ht="21.75" customHeight="1"/>
    <row r="857" s="215" customFormat="1" ht="21.75" customHeight="1"/>
    <row r="858" s="215" customFormat="1" ht="21.75" customHeight="1"/>
    <row r="859" s="215" customFormat="1" ht="21.75" customHeight="1"/>
    <row r="860" s="215" customFormat="1" ht="21.75" customHeight="1"/>
    <row r="861" s="215" customFormat="1" ht="21.75" customHeight="1"/>
    <row r="862" s="215" customFormat="1" ht="21.75" customHeight="1"/>
    <row r="863" s="215" customFormat="1" ht="21.75" customHeight="1"/>
    <row r="864" s="215" customFormat="1" ht="21.75" customHeight="1"/>
    <row r="865" s="215" customFormat="1" ht="21.75" customHeight="1"/>
    <row r="866" s="215" customFormat="1" ht="21.75" customHeight="1"/>
    <row r="867" s="215" customFormat="1" ht="21.75" customHeight="1"/>
    <row r="868" s="215" customFormat="1" ht="21.75" customHeight="1"/>
    <row r="869" s="215" customFormat="1" ht="21.75" customHeight="1"/>
    <row r="870" s="215" customFormat="1" ht="21.75" customHeight="1"/>
    <row r="871" s="215" customFormat="1" ht="21.75" customHeight="1"/>
    <row r="872" s="215" customFormat="1" ht="21.75" customHeight="1"/>
    <row r="873" s="215" customFormat="1" ht="21.75" customHeight="1"/>
    <row r="874" s="215" customFormat="1" ht="21.75" customHeight="1"/>
    <row r="875" s="215" customFormat="1" ht="21.75" customHeight="1"/>
    <row r="876" s="215" customFormat="1" ht="21.75" customHeight="1"/>
    <row r="877" s="215" customFormat="1" ht="21.75" customHeight="1"/>
    <row r="878" s="215" customFormat="1" ht="21.75" customHeight="1"/>
    <row r="879" s="215" customFormat="1" ht="21.75" customHeight="1"/>
    <row r="880" s="215" customFormat="1" ht="21.75" customHeight="1"/>
    <row r="881" s="215" customFormat="1" ht="21.75" customHeight="1"/>
    <row r="882" s="215" customFormat="1" ht="21.75" customHeight="1"/>
    <row r="883" s="215" customFormat="1" ht="21.75" customHeight="1"/>
    <row r="884" s="215" customFormat="1" ht="21.75" customHeight="1"/>
    <row r="885" s="215" customFormat="1" ht="21.75" customHeight="1"/>
    <row r="886" s="215" customFormat="1" ht="21.75" customHeight="1"/>
    <row r="887" s="215" customFormat="1" ht="21.75" customHeight="1"/>
    <row r="888" s="215" customFormat="1" ht="21.75" customHeight="1"/>
    <row r="889" s="215" customFormat="1" ht="21.75" customHeight="1"/>
    <row r="890" s="215" customFormat="1" ht="21.75" customHeight="1"/>
    <row r="891" s="215" customFormat="1" ht="21.75" customHeight="1"/>
    <row r="892" s="215" customFormat="1" ht="21.75" customHeight="1"/>
    <row r="893" s="215" customFormat="1" ht="21.75" customHeight="1"/>
    <row r="894" s="215" customFormat="1" ht="21.75" customHeight="1"/>
    <row r="895" s="215" customFormat="1" ht="21.75" customHeight="1"/>
    <row r="896" s="215" customFormat="1" ht="21.75" customHeight="1"/>
    <row r="897" s="215" customFormat="1" ht="21.75" customHeight="1"/>
    <row r="898" s="215" customFormat="1" ht="21.75" customHeight="1"/>
    <row r="899" s="215" customFormat="1" ht="21.75" customHeight="1"/>
    <row r="900" s="215" customFormat="1" ht="21.75" customHeight="1"/>
    <row r="901" s="215" customFormat="1" ht="21.75" customHeight="1"/>
    <row r="902" s="215" customFormat="1" ht="21.75" customHeight="1"/>
    <row r="903" s="215" customFormat="1" ht="21.75" customHeight="1"/>
    <row r="904" s="215" customFormat="1" ht="21.75" customHeight="1"/>
    <row r="905" s="215" customFormat="1" ht="21.75" customHeight="1"/>
    <row r="906" s="215" customFormat="1" ht="21.75" customHeight="1"/>
    <row r="907" s="215" customFormat="1" ht="21.75" customHeight="1"/>
    <row r="908" s="215" customFormat="1" ht="21.75" customHeight="1"/>
    <row r="909" s="215" customFormat="1" ht="21.75" customHeight="1"/>
    <row r="910" s="215" customFormat="1" ht="21.75" customHeight="1"/>
    <row r="911" s="215" customFormat="1" ht="21.75" customHeight="1"/>
    <row r="912" s="215" customFormat="1" ht="21.75" customHeight="1"/>
    <row r="913" s="215" customFormat="1" ht="21.75" customHeight="1"/>
    <row r="914" s="215" customFormat="1" ht="21.75" customHeight="1"/>
    <row r="915" s="215" customFormat="1" ht="21.75" customHeight="1"/>
    <row r="916" s="215" customFormat="1" ht="21.75" customHeight="1"/>
    <row r="917" s="215" customFormat="1" ht="21.75" customHeight="1"/>
    <row r="918" s="215" customFormat="1" ht="21.75" customHeight="1"/>
    <row r="919" s="215" customFormat="1" ht="21.75" customHeight="1"/>
    <row r="920" s="215" customFormat="1" ht="21.75" customHeight="1"/>
    <row r="921" s="215" customFormat="1" ht="21.75" customHeight="1"/>
    <row r="922" s="215" customFormat="1" ht="21.75" customHeight="1"/>
    <row r="923" s="215" customFormat="1" ht="21.75" customHeight="1"/>
    <row r="924" s="215" customFormat="1" ht="21.75" customHeight="1"/>
    <row r="925" s="215" customFormat="1" ht="21.75" customHeight="1"/>
    <row r="926" s="215" customFormat="1" ht="21.75" customHeight="1"/>
    <row r="927" s="215" customFormat="1" ht="21.75" customHeight="1"/>
    <row r="928" s="215" customFormat="1" ht="21.75" customHeight="1"/>
    <row r="929" s="215" customFormat="1" ht="21.75" customHeight="1"/>
    <row r="930" s="215" customFormat="1" ht="21.75" customHeight="1"/>
    <row r="931" s="215" customFormat="1" ht="21.75" customHeight="1"/>
    <row r="932" s="215" customFormat="1" ht="21.75" customHeight="1"/>
    <row r="933" s="215" customFormat="1" ht="21.75" customHeight="1"/>
    <row r="934" s="215" customFormat="1" ht="21.75" customHeight="1"/>
    <row r="935" s="215" customFormat="1" ht="21.75" customHeight="1"/>
    <row r="936" s="215" customFormat="1" ht="21.75" customHeight="1"/>
    <row r="937" s="215" customFormat="1" ht="21.75" customHeight="1"/>
    <row r="938" s="215" customFormat="1" ht="21.75" customHeight="1"/>
    <row r="939" s="215" customFormat="1" ht="21.75" customHeight="1"/>
    <row r="940" s="215" customFormat="1" ht="21.75" customHeight="1"/>
    <row r="941" s="215" customFormat="1" ht="21.75" customHeight="1"/>
    <row r="942" s="215" customFormat="1" ht="21.75" customHeight="1"/>
    <row r="943" s="215" customFormat="1" ht="21.75" customHeight="1"/>
    <row r="944" s="215" customFormat="1" ht="21.75" customHeight="1"/>
    <row r="945" s="215" customFormat="1" ht="21.75" customHeight="1"/>
    <row r="946" s="215" customFormat="1" ht="21.75" customHeight="1"/>
    <row r="947" s="215" customFormat="1" ht="21.75" customHeight="1"/>
    <row r="948" s="215" customFormat="1" ht="21.75" customHeight="1"/>
    <row r="949" s="215" customFormat="1" ht="21.75" customHeight="1"/>
    <row r="950" s="215" customFormat="1" ht="21.75" customHeight="1"/>
    <row r="951" s="215" customFormat="1" ht="21.75" customHeight="1"/>
    <row r="952" s="215" customFormat="1" ht="21.75" customHeight="1"/>
    <row r="953" s="215" customFormat="1" ht="21.75" customHeight="1"/>
    <row r="954" s="215" customFormat="1" ht="21.75" customHeight="1"/>
    <row r="955" s="215" customFormat="1" ht="21.75" customHeight="1"/>
    <row r="956" s="215" customFormat="1" ht="21.75" customHeight="1"/>
    <row r="957" s="215" customFormat="1" ht="21.75" customHeight="1"/>
    <row r="958" s="215" customFormat="1" ht="21.75" customHeight="1"/>
    <row r="959" s="215" customFormat="1" ht="21.75" customHeight="1"/>
    <row r="960" s="215" customFormat="1" ht="21.75" customHeight="1"/>
    <row r="961" s="215" customFormat="1" ht="21.75" customHeight="1"/>
    <row r="962" s="215" customFormat="1" ht="21.75" customHeight="1"/>
    <row r="963" s="215" customFormat="1" ht="21.75" customHeight="1"/>
    <row r="964" s="215" customFormat="1" ht="21.75" customHeight="1"/>
    <row r="965" s="215" customFormat="1" ht="21.75" customHeight="1"/>
    <row r="966" s="215" customFormat="1" ht="21.75" customHeight="1"/>
    <row r="967" s="215" customFormat="1" ht="21.75" customHeight="1"/>
    <row r="968" s="215" customFormat="1" ht="21.75" customHeight="1"/>
    <row r="969" s="215" customFormat="1" ht="21.75" customHeight="1"/>
    <row r="970" s="215" customFormat="1" ht="21.75" customHeight="1"/>
    <row r="971" s="215" customFormat="1" ht="21.75" customHeight="1"/>
    <row r="972" s="215" customFormat="1" ht="21.75" customHeight="1"/>
    <row r="973" s="215" customFormat="1" ht="21.75" customHeight="1"/>
    <row r="974" s="215" customFormat="1" ht="21.75" customHeight="1"/>
    <row r="975" s="215" customFormat="1" ht="21.75" customHeight="1"/>
    <row r="976" s="215" customFormat="1" ht="21.75" customHeight="1"/>
    <row r="977" s="215" customFormat="1" ht="21.75" customHeight="1"/>
    <row r="978" s="215" customFormat="1" ht="21.75" customHeight="1"/>
    <row r="979" s="215" customFormat="1" ht="21.75" customHeight="1"/>
    <row r="980" s="215" customFormat="1" ht="21.75" customHeight="1"/>
    <row r="981" s="215" customFormat="1" ht="21.75" customHeight="1"/>
    <row r="982" s="215" customFormat="1" ht="21.75" customHeight="1"/>
    <row r="983" s="215" customFormat="1" ht="21.75" customHeight="1"/>
    <row r="984" s="215" customFormat="1" ht="21.75" customHeight="1"/>
    <row r="985" s="215" customFormat="1" ht="21.75" customHeight="1"/>
    <row r="986" s="215" customFormat="1" ht="21.75" customHeight="1"/>
    <row r="987" s="215" customFormat="1" ht="21.75" customHeight="1"/>
    <row r="988" s="215" customFormat="1" ht="21.75" customHeight="1"/>
    <row r="989" s="215" customFormat="1" ht="21.75" customHeight="1"/>
    <row r="990" s="215" customFormat="1" ht="21.75" customHeight="1"/>
    <row r="991" s="215" customFormat="1" ht="21.75" customHeight="1"/>
    <row r="992" s="215" customFormat="1" ht="21.75" customHeight="1"/>
    <row r="993" s="215" customFormat="1" ht="21.75" customHeight="1"/>
    <row r="994" s="215" customFormat="1" ht="21.75" customHeight="1"/>
    <row r="995" s="215" customFormat="1" ht="21.75" customHeight="1"/>
    <row r="996" s="215" customFormat="1" ht="21.75" customHeight="1"/>
    <row r="997" s="215" customFormat="1" ht="21.75" customHeight="1"/>
    <row r="998" s="215" customFormat="1" ht="21.75" customHeight="1"/>
    <row r="999" s="215" customFormat="1" ht="21.75" customHeight="1"/>
    <row r="1000" s="215" customFormat="1" ht="21.75" customHeight="1"/>
    <row r="1001" s="215" customFormat="1" ht="21.75" customHeight="1"/>
    <row r="1002" s="215" customFormat="1" ht="21.75" customHeight="1"/>
    <row r="1003" s="215" customFormat="1" ht="21.75" customHeight="1"/>
    <row r="1004" s="215" customFormat="1" ht="21.75" customHeight="1"/>
    <row r="1005" s="215" customFormat="1" ht="21.75" customHeight="1"/>
    <row r="1006" s="215" customFormat="1" ht="21.75" customHeight="1"/>
    <row r="1007" s="215" customFormat="1" ht="21.75" customHeight="1"/>
    <row r="1008" s="215" customFormat="1" ht="21.75" customHeight="1"/>
    <row r="1009" s="215" customFormat="1" ht="21.75" customHeight="1"/>
    <row r="1010" s="215" customFormat="1" ht="21.75" customHeight="1"/>
    <row r="1011" s="215" customFormat="1" ht="21.75" customHeight="1"/>
    <row r="1012" s="215" customFormat="1" ht="21.75" customHeight="1"/>
    <row r="1013" s="215" customFormat="1" ht="21.75" customHeight="1"/>
    <row r="1014" s="215" customFormat="1" ht="21.75" customHeight="1"/>
    <row r="1015" s="215" customFormat="1" ht="21.75" customHeight="1"/>
    <row r="1016" s="215" customFormat="1" ht="21.75" customHeight="1"/>
    <row r="1017" s="215" customFormat="1" ht="21.75" customHeight="1"/>
    <row r="1018" s="215" customFormat="1" ht="21.75" customHeight="1"/>
    <row r="1019" s="215" customFormat="1" ht="21.75" customHeight="1"/>
    <row r="1020" s="215" customFormat="1" ht="21.75" customHeight="1"/>
    <row r="1021" s="215" customFormat="1" ht="21.75" customHeight="1"/>
    <row r="1022" s="215" customFormat="1" ht="21.75" customHeight="1"/>
    <row r="1023" s="215" customFormat="1" ht="21.75" customHeight="1"/>
    <row r="1024" s="215" customFormat="1" ht="21.75" customHeight="1"/>
    <row r="1025" s="215" customFormat="1" ht="21.75" customHeight="1"/>
    <row r="1026" s="215" customFormat="1" ht="21.75" customHeight="1"/>
    <row r="1027" s="215" customFormat="1" ht="21.75" customHeight="1"/>
    <row r="1028" s="215" customFormat="1" ht="21.75" customHeight="1"/>
    <row r="1029" s="215" customFormat="1" ht="21.75" customHeight="1"/>
    <row r="1030" s="215" customFormat="1" ht="21.75" customHeight="1"/>
    <row r="1031" s="215" customFormat="1" ht="21.75" customHeight="1"/>
    <row r="1032" s="215" customFormat="1" ht="21.75" customHeight="1"/>
    <row r="1033" s="215" customFormat="1" ht="21.75" customHeight="1"/>
    <row r="1034" s="215" customFormat="1" ht="21.75" customHeight="1"/>
    <row r="1035" s="215" customFormat="1" ht="21.75" customHeight="1"/>
    <row r="1036" s="215" customFormat="1" ht="21.75" customHeight="1"/>
    <row r="1037" s="215" customFormat="1" ht="21.75" customHeight="1"/>
    <row r="1038" s="215" customFormat="1" ht="21.75" customHeight="1"/>
    <row r="1039" s="215" customFormat="1" ht="21.75" customHeight="1"/>
    <row r="1040" s="215" customFormat="1" ht="21.75" customHeight="1"/>
    <row r="1041" s="215" customFormat="1" ht="21.75" customHeight="1"/>
    <row r="1042" s="215" customFormat="1" ht="21.75" customHeight="1"/>
    <row r="1043" s="215" customFormat="1" ht="21.75" customHeight="1"/>
    <row r="1044" s="215" customFormat="1" ht="21.75" customHeight="1"/>
    <row r="1045" s="215" customFormat="1" ht="21.75" customHeight="1"/>
    <row r="1046" s="215" customFormat="1" ht="21.75" customHeight="1"/>
    <row r="1047" s="215" customFormat="1" ht="21.75" customHeight="1"/>
    <row r="1048" s="215" customFormat="1" ht="21.75" customHeight="1"/>
    <row r="1049" s="215" customFormat="1" ht="21.75" customHeight="1"/>
    <row r="1050" s="215" customFormat="1" ht="21.75" customHeight="1"/>
    <row r="1051" s="215" customFormat="1" ht="21.75" customHeight="1"/>
    <row r="1052" s="215" customFormat="1" ht="21.75" customHeight="1"/>
    <row r="1053" s="215" customFormat="1" ht="21.75" customHeight="1"/>
    <row r="1054" s="215" customFormat="1" ht="21.75" customHeight="1"/>
    <row r="1055" s="215" customFormat="1" ht="21.75" customHeight="1"/>
    <row r="1056" s="215" customFormat="1" ht="21.75" customHeight="1"/>
    <row r="1057" s="215" customFormat="1" ht="21.75" customHeight="1"/>
    <row r="1058" s="215" customFormat="1" ht="21.75" customHeight="1"/>
    <row r="1059" s="215" customFormat="1" ht="21.75" customHeight="1"/>
    <row r="1060" s="215" customFormat="1" ht="21.75" customHeight="1"/>
    <row r="1061" s="215" customFormat="1" ht="21.75" customHeight="1"/>
    <row r="1062" s="215" customFormat="1" ht="21.75" customHeight="1"/>
    <row r="1063" s="215" customFormat="1" ht="21.75" customHeight="1"/>
    <row r="1064" s="215" customFormat="1" ht="21.75" customHeight="1"/>
    <row r="1065" s="215" customFormat="1" ht="21.75" customHeight="1"/>
    <row r="1066" s="215" customFormat="1" ht="21.75" customHeight="1"/>
    <row r="1067" s="215" customFormat="1" ht="21.75" customHeight="1"/>
    <row r="1068" s="215" customFormat="1" ht="21.75" customHeight="1"/>
    <row r="1069" s="215" customFormat="1" ht="21.75" customHeight="1"/>
    <row r="1070" s="215" customFormat="1" ht="21.75" customHeight="1"/>
    <row r="1071" s="215" customFormat="1" ht="21.75" customHeight="1"/>
    <row r="1072" s="215" customFormat="1" ht="21.75" customHeight="1"/>
    <row r="1073" s="215" customFormat="1" ht="21.75" customHeight="1"/>
    <row r="1074" s="215" customFormat="1" ht="21.75" customHeight="1"/>
    <row r="1075" s="215" customFormat="1" ht="21.75" customHeight="1"/>
    <row r="1076" s="215" customFormat="1" ht="21.75" customHeight="1"/>
    <row r="1077" s="215" customFormat="1" ht="21.75" customHeight="1"/>
    <row r="1078" s="215" customFormat="1" ht="21.75" customHeight="1"/>
    <row r="1079" s="215" customFormat="1" ht="21.75" customHeight="1"/>
    <row r="1080" s="215" customFormat="1" ht="21.75" customHeight="1"/>
    <row r="1081" s="215" customFormat="1" ht="21.75" customHeight="1"/>
    <row r="1082" s="215" customFormat="1" ht="21.75" customHeight="1"/>
    <row r="1083" s="215" customFormat="1" ht="21.75" customHeight="1"/>
    <row r="1084" s="215" customFormat="1" ht="21.75" customHeight="1"/>
    <row r="1085" s="215" customFormat="1" ht="21.75" customHeight="1"/>
    <row r="1086" s="215" customFormat="1" ht="21.75" customHeight="1"/>
    <row r="1087" s="215" customFormat="1" ht="21.75" customHeight="1"/>
    <row r="1088" s="215" customFormat="1" ht="21.75" customHeight="1"/>
    <row r="1089" s="215" customFormat="1" ht="21.75" customHeight="1"/>
    <row r="1090" s="215" customFormat="1" ht="21.75" customHeight="1"/>
    <row r="1091" s="215" customFormat="1" ht="21.75" customHeight="1"/>
    <row r="1092" s="215" customFormat="1" ht="21.75" customHeight="1"/>
    <row r="1093" s="215" customFormat="1" ht="21.75" customHeight="1"/>
    <row r="1094" s="215" customFormat="1" ht="21.75" customHeight="1"/>
    <row r="1095" s="215" customFormat="1" ht="21.75" customHeight="1"/>
    <row r="1096" s="215" customFormat="1" ht="21.75" customHeight="1"/>
    <row r="1097" s="215" customFormat="1" ht="21.75" customHeight="1"/>
    <row r="1098" s="215" customFormat="1" ht="21.75" customHeight="1"/>
    <row r="1099" s="215" customFormat="1" ht="21.75" customHeight="1"/>
    <row r="1100" s="215" customFormat="1" ht="21.75" customHeight="1"/>
    <row r="1101" s="215" customFormat="1" ht="21.75" customHeight="1"/>
    <row r="1102" s="215" customFormat="1" ht="21.75" customHeight="1"/>
    <row r="1103" s="215" customFormat="1" ht="21.75" customHeight="1"/>
    <row r="1104" s="215" customFormat="1" ht="21.75" customHeight="1"/>
    <row r="1105" s="215" customFormat="1" ht="21.75" customHeight="1"/>
    <row r="1106" s="215" customFormat="1" ht="21.75" customHeight="1"/>
    <row r="1107" s="215" customFormat="1" ht="21.75" customHeight="1"/>
    <row r="1108" s="215" customFormat="1" ht="21.75" customHeight="1"/>
    <row r="1109" s="215" customFormat="1" ht="21.75" customHeight="1"/>
    <row r="1110" s="215" customFormat="1" ht="21.75" customHeight="1"/>
    <row r="1111" s="215" customFormat="1" ht="21.75" customHeight="1"/>
    <row r="1112" s="215" customFormat="1" ht="21.75" customHeight="1"/>
    <row r="1113" s="215" customFormat="1" ht="21.75" customHeight="1"/>
    <row r="1114" s="215" customFormat="1" ht="21.75" customHeight="1"/>
    <row r="1115" s="215" customFormat="1" ht="21.75" customHeight="1"/>
    <row r="1116" s="215" customFormat="1" ht="21.75" customHeight="1"/>
    <row r="1117" s="215" customFormat="1" ht="21.75" customHeight="1"/>
    <row r="1118" s="215" customFormat="1" ht="21.75" customHeight="1"/>
    <row r="1119" s="215" customFormat="1" ht="21.75" customHeight="1"/>
    <row r="1120" s="215" customFormat="1" ht="21.75" customHeight="1"/>
    <row r="1121" s="215" customFormat="1" ht="21.75" customHeight="1"/>
    <row r="1122" s="215" customFormat="1" ht="21.75" customHeight="1"/>
    <row r="1123" s="215" customFormat="1" ht="21.75" customHeight="1"/>
    <row r="1124" s="215" customFormat="1" ht="21.75" customHeight="1"/>
    <row r="1125" s="215" customFormat="1" ht="21.75" customHeight="1"/>
    <row r="1126" s="215" customFormat="1" ht="21.75" customHeight="1"/>
    <row r="1127" s="215" customFormat="1" ht="21.75" customHeight="1"/>
    <row r="1128" s="215" customFormat="1" ht="21.75" customHeight="1"/>
    <row r="1129" s="215" customFormat="1" ht="21.75" customHeight="1"/>
    <row r="1130" s="215" customFormat="1" ht="21.75" customHeight="1"/>
    <row r="1131" s="215" customFormat="1" ht="21.75" customHeight="1"/>
    <row r="1132" s="215" customFormat="1" ht="21.75" customHeight="1"/>
    <row r="1133" s="215" customFormat="1" ht="21.75" customHeight="1"/>
    <row r="1134" s="215" customFormat="1" ht="21.75" customHeight="1"/>
    <row r="1135" s="215" customFormat="1" ht="21.75" customHeight="1"/>
    <row r="1136" s="215" customFormat="1" ht="21.75" customHeight="1"/>
    <row r="1137" s="215" customFormat="1" ht="21.75" customHeight="1"/>
    <row r="1138" s="215" customFormat="1" ht="21.75" customHeight="1"/>
    <row r="1139" s="215" customFormat="1" ht="21.75" customHeight="1"/>
    <row r="1140" s="215" customFormat="1" ht="21.75" customHeight="1"/>
    <row r="1141" s="215" customFormat="1" ht="21.75" customHeight="1"/>
    <row r="1142" s="215" customFormat="1" ht="21.75" customHeight="1"/>
    <row r="1143" s="215" customFormat="1" ht="21.75" customHeight="1"/>
    <row r="1144" s="215" customFormat="1" ht="21.75" customHeight="1"/>
    <row r="1145" s="215" customFormat="1" ht="21.75" customHeight="1"/>
    <row r="1146" s="215" customFormat="1" ht="21.75" customHeight="1"/>
    <row r="1147" s="215" customFormat="1" ht="21.75" customHeight="1"/>
    <row r="1148" s="215" customFormat="1" ht="21.75" customHeight="1"/>
    <row r="1149" s="215" customFormat="1" ht="21.75" customHeight="1"/>
    <row r="1150" s="215" customFormat="1" ht="21.75" customHeight="1"/>
    <row r="1151" s="215" customFormat="1" ht="21.75" customHeight="1"/>
    <row r="1152" s="215" customFormat="1" ht="21.75" customHeight="1"/>
    <row r="1153" s="215" customFormat="1" ht="21.75" customHeight="1"/>
    <row r="1154" s="215" customFormat="1" ht="21.75" customHeight="1"/>
    <row r="1155" s="215" customFormat="1" ht="21.75" customHeight="1"/>
    <row r="1156" s="215" customFormat="1" ht="21.75" customHeight="1"/>
    <row r="1157" s="215" customFormat="1" ht="21.75" customHeight="1"/>
    <row r="1158" s="215" customFormat="1" ht="21.75" customHeight="1"/>
    <row r="1159" s="215" customFormat="1" ht="21.75" customHeight="1"/>
    <row r="1160" s="215" customFormat="1" ht="21.75" customHeight="1"/>
    <row r="1161" s="215" customFormat="1" ht="21.75" customHeight="1"/>
    <row r="1162" s="215" customFormat="1" ht="21.75" customHeight="1"/>
    <row r="1163" s="215" customFormat="1" ht="21.75" customHeight="1"/>
    <row r="1164" s="215" customFormat="1" ht="21.75" customHeight="1"/>
    <row r="1165" s="215" customFormat="1" ht="21.75" customHeight="1"/>
    <row r="1166" s="215" customFormat="1" ht="21.75" customHeight="1"/>
    <row r="1167" s="215" customFormat="1" ht="21.75" customHeight="1"/>
    <row r="1168" s="215" customFormat="1" ht="21.75" customHeight="1"/>
    <row r="1169" s="215" customFormat="1" ht="21.75" customHeight="1"/>
    <row r="1170" s="215" customFormat="1" ht="21.75" customHeight="1"/>
    <row r="1171" s="215" customFormat="1" ht="21.75" customHeight="1"/>
    <row r="1172" s="215" customFormat="1" ht="21.75" customHeight="1"/>
    <row r="1173" s="215" customFormat="1" ht="21.75" customHeight="1"/>
    <row r="1174" s="215" customFormat="1" ht="21.75" customHeight="1"/>
    <row r="1175" s="215" customFormat="1" ht="21.75" customHeight="1"/>
    <row r="1176" s="215" customFormat="1" ht="21.75" customHeight="1"/>
    <row r="1177" s="215" customFormat="1" ht="21.75" customHeight="1"/>
    <row r="1178" s="215" customFormat="1" ht="21.75" customHeight="1"/>
    <row r="1179" s="215" customFormat="1" ht="21.75" customHeight="1"/>
    <row r="1180" s="215" customFormat="1" ht="21.75" customHeight="1"/>
    <row r="1181" s="215" customFormat="1" ht="21.75" customHeight="1"/>
    <row r="1182" s="215" customFormat="1" ht="21.75" customHeight="1"/>
    <row r="1183" s="215" customFormat="1" ht="21.75" customHeight="1"/>
    <row r="1184" s="215" customFormat="1" ht="21.75" customHeight="1"/>
    <row r="1185" s="215" customFormat="1" ht="21.75" customHeight="1"/>
    <row r="1186" s="215" customFormat="1" ht="21.75" customHeight="1"/>
    <row r="1187" s="215" customFormat="1" ht="21.75" customHeight="1"/>
    <row r="1188" s="215" customFormat="1" ht="21.75" customHeight="1"/>
    <row r="1189" s="215" customFormat="1" ht="21.75" customHeight="1"/>
    <row r="1190" s="215" customFormat="1" ht="21.75" customHeight="1"/>
    <row r="1191" s="215" customFormat="1" ht="21.75" customHeight="1"/>
    <row r="1192" s="215" customFormat="1" ht="21.75" customHeight="1"/>
    <row r="1193" s="215" customFormat="1" ht="21.75" customHeight="1"/>
    <row r="1194" s="215" customFormat="1" ht="21.75" customHeight="1"/>
    <row r="1195" s="215" customFormat="1" ht="21.75" customHeight="1"/>
    <row r="1196" s="215" customFormat="1" ht="21.75" customHeight="1"/>
    <row r="1197" s="215" customFormat="1" ht="21.75" customHeight="1"/>
    <row r="1198" s="215" customFormat="1" ht="21.75" customHeight="1"/>
    <row r="1199" s="215" customFormat="1" ht="21.75" customHeight="1"/>
    <row r="1200" s="215" customFormat="1" ht="21.75" customHeight="1"/>
    <row r="1201" s="215" customFormat="1" ht="21.75" customHeight="1"/>
    <row r="1202" s="215" customFormat="1" ht="21.75" customHeight="1"/>
    <row r="1203" s="215" customFormat="1" ht="21.75" customHeight="1"/>
    <row r="1204" s="215" customFormat="1" ht="21.75" customHeight="1"/>
    <row r="1205" s="215" customFormat="1" ht="21.75" customHeight="1"/>
    <row r="1206" s="215" customFormat="1" ht="21.75" customHeight="1"/>
    <row r="1207" s="215" customFormat="1" ht="21.75" customHeight="1"/>
    <row r="1208" s="215" customFormat="1" ht="21.75" customHeight="1"/>
    <row r="1209" s="215" customFormat="1" ht="21.75" customHeight="1"/>
    <row r="1210" s="215" customFormat="1" ht="21.75" customHeight="1"/>
    <row r="1211" s="215" customFormat="1" ht="21.75" customHeight="1"/>
    <row r="1212" s="215" customFormat="1" ht="21.75" customHeight="1"/>
    <row r="1213" s="215" customFormat="1" ht="21.75" customHeight="1"/>
    <row r="1214" s="215" customFormat="1" ht="21.75" customHeight="1"/>
    <row r="1215" s="215" customFormat="1" ht="21.75" customHeight="1"/>
    <row r="1216" s="215" customFormat="1" ht="21.75" customHeight="1"/>
    <row r="1217" s="215" customFormat="1" ht="21.75" customHeight="1"/>
    <row r="1218" s="215" customFormat="1" ht="21.75" customHeight="1"/>
    <row r="1219" s="215" customFormat="1" ht="21.75" customHeight="1"/>
    <row r="1220" s="215" customFormat="1" ht="21.75" customHeight="1"/>
    <row r="1221" s="215" customFormat="1" ht="21.75" customHeight="1"/>
    <row r="1222" s="215" customFormat="1" ht="21.75" customHeight="1"/>
    <row r="1223" s="215" customFormat="1" ht="21.75" customHeight="1"/>
    <row r="1224" s="215" customFormat="1" ht="21.75" customHeight="1"/>
    <row r="1225" s="215" customFormat="1" ht="21.75" customHeight="1"/>
    <row r="1226" s="215" customFormat="1" ht="21.75" customHeight="1"/>
    <row r="1227" s="215" customFormat="1" ht="21.75" customHeight="1"/>
    <row r="1228" s="215" customFormat="1" ht="21.75" customHeight="1"/>
    <row r="1229" s="215" customFormat="1" ht="21.75" customHeight="1"/>
    <row r="1230" s="215" customFormat="1" ht="21.75" customHeight="1"/>
    <row r="1231" s="215" customFormat="1" ht="21.75" customHeight="1"/>
    <row r="1232" s="215" customFormat="1" ht="21.75" customHeight="1"/>
    <row r="1233" s="215" customFormat="1" ht="21.75" customHeight="1"/>
    <row r="1234" s="215" customFormat="1" ht="21.75" customHeight="1"/>
    <row r="1235" s="215" customFormat="1" ht="21.75" customHeight="1"/>
    <row r="1236" s="215" customFormat="1" ht="21.75" customHeight="1"/>
    <row r="1237" s="215" customFormat="1" ht="21.75" customHeight="1"/>
    <row r="1238" s="215" customFormat="1" ht="21.75" customHeight="1"/>
    <row r="1239" s="215" customFormat="1" ht="21.75" customHeight="1"/>
    <row r="1240" s="215" customFormat="1" ht="21.75" customHeight="1"/>
    <row r="1241" s="215" customFormat="1" ht="21.75" customHeight="1"/>
    <row r="1242" s="215" customFormat="1" ht="21.75" customHeight="1"/>
    <row r="1243" s="215" customFormat="1" ht="21.75" customHeight="1"/>
    <row r="1244" s="215" customFormat="1" ht="21.75" customHeight="1"/>
    <row r="1245" s="215" customFormat="1" ht="21.75" customHeight="1"/>
    <row r="1246" s="215" customFormat="1" ht="21.75" customHeight="1"/>
    <row r="1247" s="215" customFormat="1" ht="21.75" customHeight="1"/>
    <row r="1248" s="215" customFormat="1" ht="21.75" customHeight="1"/>
    <row r="1249" s="215" customFormat="1" ht="21.75" customHeight="1"/>
    <row r="1250" s="215" customFormat="1" ht="21.75" customHeight="1"/>
    <row r="1251" s="215" customFormat="1" ht="21.75" customHeight="1"/>
    <row r="1252" s="215" customFormat="1" ht="21.75" customHeight="1"/>
    <row r="1253" s="215" customFormat="1" ht="21.75" customHeight="1"/>
    <row r="1254" s="215" customFormat="1" ht="21.75" customHeight="1"/>
    <row r="1255" s="215" customFormat="1" ht="21.75" customHeight="1"/>
    <row r="1256" s="215" customFormat="1" ht="21.75" customHeight="1"/>
    <row r="1257" s="215" customFormat="1" ht="21.75" customHeight="1"/>
    <row r="1258" s="215" customFormat="1" ht="21.75" customHeight="1"/>
    <row r="1259" s="215" customFormat="1" ht="21.75" customHeight="1"/>
    <row r="1260" s="215" customFormat="1" ht="21.75" customHeight="1"/>
    <row r="1261" s="215" customFormat="1" ht="21.75" customHeight="1"/>
    <row r="1262" s="215" customFormat="1" ht="21.75" customHeight="1"/>
    <row r="1263" s="215" customFormat="1" ht="21.75" customHeight="1"/>
    <row r="1264" s="215" customFormat="1" ht="21.75" customHeight="1"/>
    <row r="1265" s="215" customFormat="1" ht="21.75" customHeight="1"/>
    <row r="1266" s="215" customFormat="1" ht="21.75" customHeight="1"/>
    <row r="1267" s="215" customFormat="1" ht="21.75" customHeight="1"/>
    <row r="1268" s="215" customFormat="1" ht="21.75" customHeight="1"/>
    <row r="1269" s="215" customFormat="1" ht="21.75" customHeight="1"/>
    <row r="1270" s="215" customFormat="1" ht="21.75" customHeight="1"/>
    <row r="1271" s="215" customFormat="1" ht="21.75" customHeight="1"/>
    <row r="1272" s="215" customFormat="1" ht="21.75" customHeight="1"/>
    <row r="1273" s="215" customFormat="1" ht="21.75" customHeight="1"/>
    <row r="1274" s="215" customFormat="1" ht="21.75" customHeight="1"/>
    <row r="1275" s="215" customFormat="1" ht="21.75" customHeight="1"/>
    <row r="1276" s="215" customFormat="1" ht="21.75" customHeight="1"/>
    <row r="1277" s="215" customFormat="1" ht="21.75" customHeight="1"/>
    <row r="1278" s="215" customFormat="1" ht="21.75" customHeight="1"/>
    <row r="1279" s="215" customFormat="1" ht="21.75" customHeight="1"/>
    <row r="1280" s="215" customFormat="1" ht="21.75" customHeight="1"/>
    <row r="1281" s="215" customFormat="1" ht="21.75" customHeight="1"/>
    <row r="1282" s="215" customFormat="1" ht="21.75" customHeight="1"/>
    <row r="1283" s="215" customFormat="1" ht="21.75" customHeight="1"/>
    <row r="1284" s="215" customFormat="1" ht="21.75" customHeight="1"/>
    <row r="1285" s="215" customFormat="1" ht="21.75" customHeight="1"/>
    <row r="1286" s="215" customFormat="1" ht="21.75" customHeight="1"/>
    <row r="1287" s="215" customFormat="1" ht="21.75" customHeight="1"/>
    <row r="1288" s="215" customFormat="1" ht="21.75" customHeight="1"/>
    <row r="1289" s="215" customFormat="1" ht="21.75" customHeight="1"/>
    <row r="1290" s="215" customFormat="1" ht="21.75" customHeight="1"/>
    <row r="1291" s="215" customFormat="1" ht="21.75" customHeight="1"/>
    <row r="1292" s="215" customFormat="1" ht="21.75" customHeight="1"/>
    <row r="1293" s="215" customFormat="1" ht="21.75" customHeight="1"/>
    <row r="1294" s="215" customFormat="1" ht="21.75" customHeight="1"/>
    <row r="1295" s="215" customFormat="1" ht="21.75" customHeight="1"/>
    <row r="1296" s="215" customFormat="1" ht="21.75" customHeight="1"/>
    <row r="1297" s="215" customFormat="1" ht="21.75" customHeight="1"/>
    <row r="1298" s="215" customFormat="1" ht="21.75" customHeight="1"/>
    <row r="1299" s="215" customFormat="1" ht="21.75" customHeight="1"/>
    <row r="1300" s="215" customFormat="1" ht="21.75" customHeight="1"/>
    <row r="1301" s="215" customFormat="1" ht="21.75" customHeight="1"/>
    <row r="1302" s="215" customFormat="1" ht="21.75" customHeight="1"/>
    <row r="1303" s="215" customFormat="1" ht="21.75" customHeight="1"/>
    <row r="1304" s="215" customFormat="1" ht="21.75" customHeight="1"/>
    <row r="1305" s="215" customFormat="1" ht="21.75" customHeight="1"/>
    <row r="1306" s="215" customFormat="1" ht="21.75" customHeight="1"/>
    <row r="1307" s="215" customFormat="1" ht="21.75" customHeight="1"/>
    <row r="1308" s="215" customFormat="1" ht="21.75" customHeight="1"/>
    <row r="1309" s="215" customFormat="1" ht="21.75" customHeight="1"/>
    <row r="1310" s="215" customFormat="1" ht="21.75" customHeight="1"/>
    <row r="1311" s="215" customFormat="1" ht="21.75" customHeight="1"/>
    <row r="1312" s="215" customFormat="1" ht="21.75" customHeight="1"/>
    <row r="1313" s="215" customFormat="1" ht="21.75" customHeight="1"/>
    <row r="1314" s="215" customFormat="1" ht="21.75" customHeight="1"/>
    <row r="1315" s="215" customFormat="1" ht="21.75" customHeight="1"/>
    <row r="1316" s="215" customFormat="1" ht="21.75" customHeight="1"/>
    <row r="1317" s="215" customFormat="1" ht="21.75" customHeight="1"/>
    <row r="1318" s="215" customFormat="1" ht="21.75" customHeight="1"/>
    <row r="1319" s="215" customFormat="1" ht="21.75" customHeight="1"/>
    <row r="1320" s="215" customFormat="1" ht="21.75" customHeight="1"/>
    <row r="1321" s="215" customFormat="1" ht="21.75" customHeight="1"/>
    <row r="1322" s="215" customFormat="1" ht="21.75" customHeight="1"/>
    <row r="1323" s="215" customFormat="1" ht="21.75" customHeight="1"/>
    <row r="1324" s="215" customFormat="1" ht="21.75" customHeight="1"/>
    <row r="1325" s="215" customFormat="1" ht="21.75" customHeight="1"/>
    <row r="1326" s="215" customFormat="1" ht="21.75" customHeight="1"/>
    <row r="1327" s="215" customFormat="1" ht="21.75" customHeight="1"/>
    <row r="1328" s="215" customFormat="1" ht="21.75" customHeight="1"/>
    <row r="1329" s="215" customFormat="1" ht="21.75" customHeight="1"/>
    <row r="1330" s="215" customFormat="1" ht="21.75" customHeight="1"/>
    <row r="1331" s="215" customFormat="1" ht="21.75" customHeight="1"/>
    <row r="1332" s="215" customFormat="1" ht="21.75" customHeight="1"/>
    <row r="1333" s="215" customFormat="1" ht="21.75" customHeight="1"/>
    <row r="1334" s="215" customFormat="1" ht="21.75" customHeight="1"/>
    <row r="1335" s="215" customFormat="1" ht="21.75" customHeight="1"/>
    <row r="1336" s="215" customFormat="1" ht="21.75" customHeight="1"/>
    <row r="1337" s="215" customFormat="1" ht="21.75" customHeight="1"/>
    <row r="1338" s="215" customFormat="1" ht="21.75" customHeight="1"/>
    <row r="1339" s="215" customFormat="1" ht="21.75" customHeight="1"/>
    <row r="1340" s="215" customFormat="1" ht="21.75" customHeight="1"/>
    <row r="1341" s="215" customFormat="1" ht="21.75" customHeight="1"/>
    <row r="1342" s="215" customFormat="1" ht="21.75" customHeight="1"/>
    <row r="1343" s="215" customFormat="1" ht="21.75" customHeight="1"/>
    <row r="1344" s="215" customFormat="1" ht="21.75" customHeight="1"/>
    <row r="1345" s="215" customFormat="1" ht="21.75" customHeight="1"/>
    <row r="1346" s="215" customFormat="1" ht="21.75" customHeight="1"/>
    <row r="1347" s="215" customFormat="1" ht="21.75" customHeight="1"/>
    <row r="1348" s="215" customFormat="1" ht="21.75" customHeight="1"/>
    <row r="1349" s="215" customFormat="1" ht="21.75" customHeight="1"/>
    <row r="1350" s="215" customFormat="1" ht="21.75" customHeight="1"/>
    <row r="1351" s="215" customFormat="1" ht="21.75" customHeight="1"/>
    <row r="1352" s="215" customFormat="1" ht="21.75" customHeight="1"/>
    <row r="1353" s="215" customFormat="1" ht="21.75" customHeight="1"/>
    <row r="1354" s="215" customFormat="1" ht="21.75" customHeight="1"/>
    <row r="1355" s="215" customFormat="1" ht="21.75" customHeight="1"/>
    <row r="1356" s="215" customFormat="1" ht="21.75" customHeight="1"/>
    <row r="1357" s="215" customFormat="1" ht="21.75" customHeight="1"/>
    <row r="1358" s="215" customFormat="1" ht="21.75" customHeight="1"/>
    <row r="1359" s="215" customFormat="1" ht="21.75" customHeight="1"/>
    <row r="1360" s="215" customFormat="1" ht="21.75" customHeight="1"/>
    <row r="1361" s="215" customFormat="1" ht="21.75" customHeight="1"/>
    <row r="1362" s="215" customFormat="1" ht="21.75" customHeight="1"/>
    <row r="1363" s="215" customFormat="1" ht="21.75" customHeight="1"/>
    <row r="1364" s="215" customFormat="1" ht="21.75" customHeight="1"/>
    <row r="1365" s="215" customFormat="1" ht="21.75" customHeight="1"/>
    <row r="1366" s="215" customFormat="1" ht="21.75" customHeight="1"/>
    <row r="1367" s="215" customFormat="1" ht="21.75" customHeight="1"/>
    <row r="1368" s="215" customFormat="1" ht="21.75" customHeight="1"/>
    <row r="1369" s="215" customFormat="1" ht="21.75" customHeight="1"/>
    <row r="1370" s="215" customFormat="1" ht="21.75" customHeight="1"/>
    <row r="1371" s="215" customFormat="1" ht="21.75" customHeight="1"/>
    <row r="1372" s="215" customFormat="1" ht="21.75" customHeight="1"/>
    <row r="1373" s="215" customFormat="1" ht="21.75" customHeight="1"/>
    <row r="1374" s="215" customFormat="1" ht="21.75" customHeight="1"/>
    <row r="1375" s="215" customFormat="1" ht="21.75" customHeight="1"/>
    <row r="1376" s="215" customFormat="1" ht="21.75" customHeight="1"/>
    <row r="1377" s="215" customFormat="1" ht="21.75" customHeight="1"/>
    <row r="1378" s="215" customFormat="1" ht="21.75" customHeight="1"/>
    <row r="1379" s="215" customFormat="1" ht="21.75" customHeight="1"/>
    <row r="1380" s="215" customFormat="1" ht="21.75" customHeight="1"/>
    <row r="1381" s="215" customFormat="1" ht="21.75" customHeight="1"/>
    <row r="1382" s="215" customFormat="1" ht="21.75" customHeight="1"/>
    <row r="1383" s="215" customFormat="1" ht="21.75" customHeight="1"/>
    <row r="1384" s="215" customFormat="1" ht="21.75" customHeight="1"/>
    <row r="1385" s="215" customFormat="1" ht="21.75" customHeight="1"/>
    <row r="1386" s="215" customFormat="1" ht="21.75" customHeight="1"/>
    <row r="1387" s="215" customFormat="1" ht="21.75" customHeight="1"/>
    <row r="1388" s="215" customFormat="1" ht="21.75" customHeight="1"/>
    <row r="1389" s="215" customFormat="1" ht="21.75" customHeight="1"/>
    <row r="1390" s="215" customFormat="1" ht="21.75" customHeight="1"/>
    <row r="1391" s="215" customFormat="1" ht="21.75" customHeight="1"/>
    <row r="1392" s="215" customFormat="1" ht="21.75" customHeight="1"/>
    <row r="1393" s="215" customFormat="1" ht="21.75" customHeight="1"/>
    <row r="1394" s="215" customFormat="1" ht="21.75" customHeight="1"/>
    <row r="1395" s="215" customFormat="1" ht="21.75" customHeight="1"/>
    <row r="1396" s="215" customFormat="1" ht="21.75" customHeight="1"/>
    <row r="1397" s="215" customFormat="1" ht="21.75" customHeight="1"/>
    <row r="1398" s="215" customFormat="1" ht="21.75" customHeight="1"/>
    <row r="1399" s="215" customFormat="1" ht="21.75" customHeight="1"/>
    <row r="1400" s="215" customFormat="1" ht="21.75" customHeight="1"/>
    <row r="1401" s="215" customFormat="1" ht="21.75" customHeight="1"/>
    <row r="1402" s="215" customFormat="1" ht="21.75" customHeight="1"/>
    <row r="1403" s="215" customFormat="1" ht="21.75" customHeight="1"/>
    <row r="1404" s="215" customFormat="1" ht="21.75" customHeight="1"/>
    <row r="1405" s="215" customFormat="1" ht="21.75" customHeight="1"/>
    <row r="1406" s="215" customFormat="1" ht="21.75" customHeight="1"/>
    <row r="1407" s="215" customFormat="1" ht="21.75" customHeight="1"/>
    <row r="1408" s="215" customFormat="1" ht="21.75" customHeight="1"/>
    <row r="1409" s="215" customFormat="1" ht="21.75" customHeight="1"/>
    <row r="1410" s="215" customFormat="1" ht="21.75" customHeight="1"/>
    <row r="1411" s="215" customFormat="1" ht="21.75" customHeight="1"/>
    <row r="1412" s="215" customFormat="1" ht="21.75" customHeight="1"/>
    <row r="1413" s="215" customFormat="1" ht="21.75" customHeight="1"/>
    <row r="1414" s="215" customFormat="1" ht="21.75" customHeight="1"/>
    <row r="1415" s="215" customFormat="1" ht="21.75" customHeight="1"/>
    <row r="1416" s="215" customFormat="1" ht="21.75" customHeight="1"/>
    <row r="1417" s="215" customFormat="1" ht="21.75" customHeight="1"/>
    <row r="1418" s="215" customFormat="1" ht="21.75" customHeight="1"/>
    <row r="1419" s="215" customFormat="1" ht="21.75" customHeight="1"/>
    <row r="1420" s="215" customFormat="1" ht="21.75" customHeight="1"/>
    <row r="1421" s="215" customFormat="1" ht="21.75" customHeight="1"/>
    <row r="1422" s="215" customFormat="1" ht="21.75" customHeight="1"/>
    <row r="1423" s="215" customFormat="1" ht="21.75" customHeight="1"/>
    <row r="1424" s="215" customFormat="1" ht="21.75" customHeight="1"/>
    <row r="1425" s="215" customFormat="1" ht="21.75" customHeight="1"/>
    <row r="1426" s="215" customFormat="1" ht="21.75" customHeight="1"/>
    <row r="1427" s="215" customFormat="1" ht="21.75" customHeight="1"/>
    <row r="1428" s="215" customFormat="1" ht="21.75" customHeight="1"/>
    <row r="1429" s="215" customFormat="1" ht="21.75" customHeight="1"/>
    <row r="1430" s="215" customFormat="1" ht="21.75" customHeight="1"/>
    <row r="1431" s="215" customFormat="1" ht="21.75" customHeight="1"/>
    <row r="1432" s="215" customFormat="1" ht="21.75" customHeight="1"/>
    <row r="1433" s="215" customFormat="1" ht="21.75" customHeight="1"/>
    <row r="1434" s="215" customFormat="1" ht="21.75" customHeight="1"/>
  </sheetData>
  <sheetProtection/>
  <mergeCells count="19">
    <mergeCell ref="A2:E2"/>
    <mergeCell ref="A4:C4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37:D437"/>
    <mergeCell ref="A438:D438"/>
    <mergeCell ref="A439:D439"/>
    <mergeCell ref="A440:D440"/>
    <mergeCell ref="A5:A6"/>
    <mergeCell ref="B5:B6"/>
    <mergeCell ref="C5:C6"/>
    <mergeCell ref="D4:D6"/>
    <mergeCell ref="E4:E6"/>
  </mergeCells>
  <printOptions horizontalCentered="1"/>
  <pageMargins left="0.51" right="0.75" top="0.23999999999999996" bottom="0.43000000000000005" header="0.51" footer="0.16"/>
  <pageSetup horizontalDpi="600" verticalDpi="600" orientation="portrait" paperSize="9" scale="85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1.00390625" style="0" customWidth="1"/>
    <col min="2" max="2" width="32.50390625" style="0" customWidth="1"/>
    <col min="3" max="3" width="33.00390625" style="0" customWidth="1"/>
    <col min="4" max="253" width="47.00390625" style="0" customWidth="1"/>
  </cols>
  <sheetData>
    <row r="1" s="205" customFormat="1" ht="14.25">
      <c r="A1" s="207" t="s">
        <v>11</v>
      </c>
    </row>
    <row r="2" spans="1:3" s="205" customFormat="1" ht="33" customHeight="1">
      <c r="A2" s="208" t="s">
        <v>585</v>
      </c>
      <c r="B2" s="208"/>
      <c r="C2" s="208"/>
    </row>
    <row r="3" s="205" customFormat="1" ht="14.25">
      <c r="C3" s="209" t="s">
        <v>50</v>
      </c>
    </row>
    <row r="4" spans="1:3" s="205" customFormat="1" ht="33.75" customHeight="1">
      <c r="A4" s="104" t="s">
        <v>93</v>
      </c>
      <c r="B4" s="104" t="s">
        <v>94</v>
      </c>
      <c r="C4" s="104" t="s">
        <v>586</v>
      </c>
    </row>
    <row r="5" spans="1:3" s="206" customFormat="1" ht="30.75" customHeight="1">
      <c r="A5" s="210"/>
      <c r="B5" s="210" t="s">
        <v>587</v>
      </c>
      <c r="C5" s="211">
        <v>155321</v>
      </c>
    </row>
    <row r="6" spans="1:3" s="206" customFormat="1" ht="30.75" customHeight="1">
      <c r="A6" s="210" t="s">
        <v>588</v>
      </c>
      <c r="B6" s="210" t="s">
        <v>589</v>
      </c>
      <c r="C6" s="212">
        <v>78148</v>
      </c>
    </row>
    <row r="7" spans="1:3" s="205" customFormat="1" ht="30.75" customHeight="1">
      <c r="A7" s="213" t="s">
        <v>590</v>
      </c>
      <c r="B7" s="213" t="s">
        <v>591</v>
      </c>
      <c r="C7" s="212">
        <v>21173</v>
      </c>
    </row>
    <row r="8" spans="1:3" s="205" customFormat="1" ht="30.75" customHeight="1">
      <c r="A8" s="213" t="s">
        <v>592</v>
      </c>
      <c r="B8" s="213" t="s">
        <v>593</v>
      </c>
      <c r="C8" s="212">
        <v>16318</v>
      </c>
    </row>
    <row r="9" spans="1:3" s="205" customFormat="1" ht="30.75" customHeight="1">
      <c r="A9" s="213" t="s">
        <v>594</v>
      </c>
      <c r="B9" s="213" t="s">
        <v>595</v>
      </c>
      <c r="C9" s="212">
        <v>2729</v>
      </c>
    </row>
    <row r="10" spans="1:3" s="205" customFormat="1" ht="30.75" customHeight="1">
      <c r="A10" s="213" t="s">
        <v>596</v>
      </c>
      <c r="B10" s="213" t="s">
        <v>597</v>
      </c>
      <c r="C10" s="212">
        <v>37928</v>
      </c>
    </row>
    <row r="11" spans="1:3" s="206" customFormat="1" ht="30.75" customHeight="1">
      <c r="A11" s="210" t="s">
        <v>598</v>
      </c>
      <c r="B11" s="210" t="s">
        <v>599</v>
      </c>
      <c r="C11" s="211">
        <v>10812</v>
      </c>
    </row>
    <row r="12" spans="1:3" s="205" customFormat="1" ht="30.75" customHeight="1">
      <c r="A12" s="213" t="s">
        <v>600</v>
      </c>
      <c r="B12" s="213" t="s">
        <v>601</v>
      </c>
      <c r="C12" s="212">
        <v>3739</v>
      </c>
    </row>
    <row r="13" spans="1:3" s="205" customFormat="1" ht="30.75" customHeight="1">
      <c r="A13" s="213" t="s">
        <v>602</v>
      </c>
      <c r="B13" s="213" t="s">
        <v>603</v>
      </c>
      <c r="C13" s="212">
        <v>120</v>
      </c>
    </row>
    <row r="14" spans="1:3" s="205" customFormat="1" ht="30.75" customHeight="1">
      <c r="A14" s="213" t="s">
        <v>604</v>
      </c>
      <c r="B14" s="213" t="s">
        <v>605</v>
      </c>
      <c r="C14" s="212">
        <v>72</v>
      </c>
    </row>
    <row r="15" spans="1:3" s="205" customFormat="1" ht="30.75" customHeight="1">
      <c r="A15" s="213" t="s">
        <v>606</v>
      </c>
      <c r="B15" s="213" t="s">
        <v>607</v>
      </c>
      <c r="C15" s="212">
        <v>50</v>
      </c>
    </row>
    <row r="16" spans="1:3" s="205" customFormat="1" ht="30.75" customHeight="1">
      <c r="A16" s="213" t="s">
        <v>608</v>
      </c>
      <c r="B16" s="213" t="s">
        <v>609</v>
      </c>
      <c r="C16" s="212">
        <v>271</v>
      </c>
    </row>
    <row r="17" spans="1:3" s="205" customFormat="1" ht="30.75" customHeight="1">
      <c r="A17" s="213" t="s">
        <v>610</v>
      </c>
      <c r="B17" s="213" t="s">
        <v>611</v>
      </c>
      <c r="C17" s="212">
        <v>865</v>
      </c>
    </row>
    <row r="18" spans="1:3" s="205" customFormat="1" ht="30.75" customHeight="1">
      <c r="A18" s="213" t="s">
        <v>612</v>
      </c>
      <c r="B18" s="213" t="s">
        <v>613</v>
      </c>
      <c r="C18" s="212">
        <v>373</v>
      </c>
    </row>
    <row r="19" spans="1:3" s="205" customFormat="1" ht="30.75" customHeight="1">
      <c r="A19" s="213" t="s">
        <v>614</v>
      </c>
      <c r="B19" s="213" t="s">
        <v>615</v>
      </c>
      <c r="C19" s="212">
        <v>177</v>
      </c>
    </row>
    <row r="20" spans="1:3" s="205" customFormat="1" ht="30.75" customHeight="1">
      <c r="A20" s="213" t="s">
        <v>616</v>
      </c>
      <c r="B20" s="213" t="s">
        <v>617</v>
      </c>
      <c r="C20" s="212">
        <v>5146</v>
      </c>
    </row>
    <row r="21" spans="1:3" s="206" customFormat="1" ht="30.75" customHeight="1">
      <c r="A21" s="210" t="s">
        <v>618</v>
      </c>
      <c r="B21" s="210" t="s">
        <v>619</v>
      </c>
      <c r="C21" s="211">
        <v>62826</v>
      </c>
    </row>
    <row r="22" spans="1:3" s="205" customFormat="1" ht="30.75" customHeight="1">
      <c r="A22" s="213" t="s">
        <v>620</v>
      </c>
      <c r="B22" s="213" t="s">
        <v>621</v>
      </c>
      <c r="C22" s="212">
        <v>62179</v>
      </c>
    </row>
    <row r="23" spans="1:3" s="205" customFormat="1" ht="30.75" customHeight="1">
      <c r="A23" s="213" t="s">
        <v>622</v>
      </c>
      <c r="B23" s="213" t="s">
        <v>623</v>
      </c>
      <c r="C23" s="212">
        <v>647</v>
      </c>
    </row>
    <row r="24" spans="1:3" s="206" customFormat="1" ht="30.75" customHeight="1">
      <c r="A24" s="210" t="s">
        <v>624</v>
      </c>
      <c r="B24" s="210" t="s">
        <v>625</v>
      </c>
      <c r="C24" s="211">
        <v>3535</v>
      </c>
    </row>
    <row r="25" spans="1:3" s="205" customFormat="1" ht="30.75" customHeight="1">
      <c r="A25" s="213" t="s">
        <v>626</v>
      </c>
      <c r="B25" s="213" t="s">
        <v>627</v>
      </c>
      <c r="C25" s="212">
        <v>483</v>
      </c>
    </row>
    <row r="26" spans="1:3" s="205" customFormat="1" ht="30.75" customHeight="1">
      <c r="A26" s="213" t="s">
        <v>628</v>
      </c>
      <c r="B26" s="213" t="s">
        <v>629</v>
      </c>
      <c r="C26" s="212">
        <v>166</v>
      </c>
    </row>
    <row r="27" spans="1:3" s="205" customFormat="1" ht="30.75" customHeight="1">
      <c r="A27" s="213" t="s">
        <v>630</v>
      </c>
      <c r="B27" s="213" t="s">
        <v>631</v>
      </c>
      <c r="C27" s="212">
        <v>258</v>
      </c>
    </row>
    <row r="28" spans="1:3" s="205" customFormat="1" ht="30.75" customHeight="1">
      <c r="A28" s="213" t="s">
        <v>632</v>
      </c>
      <c r="B28" s="213" t="s">
        <v>633</v>
      </c>
      <c r="C28" s="212">
        <v>2628</v>
      </c>
    </row>
    <row r="29" s="205" customFormat="1" ht="14.25"/>
    <row r="30" spans="1:3" s="205" customFormat="1" ht="72" customHeight="1">
      <c r="A30" s="214" t="s">
        <v>634</v>
      </c>
      <c r="B30" s="214"/>
      <c r="C30" s="214"/>
    </row>
    <row r="31" s="205" customFormat="1" ht="14.25"/>
    <row r="32" s="205" customFormat="1" ht="14.25"/>
    <row r="33" s="205" customFormat="1" ht="14.25"/>
    <row r="34" s="205" customFormat="1" ht="14.25"/>
    <row r="35" s="205" customFormat="1" ht="14.25"/>
    <row r="36" s="205" customFormat="1" ht="14.25"/>
    <row r="37" s="205" customFormat="1" ht="14.25"/>
    <row r="38" s="205" customFormat="1" ht="14.25"/>
    <row r="39" s="205" customFormat="1" ht="14.25"/>
    <row r="40" s="205" customFormat="1" ht="14.25"/>
    <row r="41" s="205" customFormat="1" ht="14.25"/>
    <row r="42" s="205" customFormat="1" ht="14.25"/>
    <row r="43" s="205" customFormat="1" ht="14.25"/>
    <row r="44" s="205" customFormat="1" ht="14.25"/>
    <row r="45" s="205" customFormat="1" ht="14.25"/>
    <row r="46" s="205" customFormat="1" ht="14.25"/>
    <row r="47" s="205" customFormat="1" ht="14.25"/>
    <row r="48" s="205" customFormat="1" ht="14.25"/>
    <row r="49" s="205" customFormat="1" ht="14.25"/>
    <row r="50" s="205" customFormat="1" ht="14.25"/>
    <row r="51" s="205" customFormat="1" ht="14.25"/>
    <row r="52" s="205" customFormat="1" ht="14.25"/>
    <row r="53" s="205" customFormat="1" ht="14.25"/>
    <row r="54" s="205" customFormat="1" ht="14.25"/>
    <row r="55" s="205" customFormat="1" ht="14.25"/>
    <row r="56" s="205" customFormat="1" ht="14.25"/>
    <row r="57" s="205" customFormat="1" ht="14.25"/>
    <row r="58" s="205" customFormat="1" ht="14.25"/>
    <row r="59" s="205" customFormat="1" ht="14.25"/>
    <row r="60" s="205" customFormat="1" ht="14.25"/>
    <row r="61" s="205" customFormat="1" ht="14.25"/>
    <row r="62" s="205" customFormat="1" ht="14.25"/>
    <row r="63" s="205" customFormat="1" ht="14.25"/>
    <row r="64" s="205" customFormat="1" ht="14.25"/>
    <row r="65" s="205" customFormat="1" ht="14.25"/>
    <row r="66" s="205" customFormat="1" ht="14.25"/>
    <row r="67" s="205" customFormat="1" ht="14.25"/>
    <row r="68" s="205" customFormat="1" ht="14.25"/>
    <row r="69" s="205" customFormat="1" ht="14.25"/>
    <row r="70" s="205" customFormat="1" ht="14.25"/>
    <row r="71" s="205" customFormat="1" ht="14.25"/>
    <row r="72" s="205" customFormat="1" ht="14.25"/>
    <row r="73" s="205" customFormat="1" ht="14.25"/>
    <row r="74" s="205" customFormat="1" ht="14.25"/>
    <row r="75" s="205" customFormat="1" ht="14.25"/>
    <row r="76" s="205" customFormat="1" ht="14.25"/>
    <row r="77" s="205" customFormat="1" ht="14.25"/>
    <row r="78" s="205" customFormat="1" ht="14.25"/>
    <row r="79" s="205" customFormat="1" ht="14.25"/>
    <row r="80" s="205" customFormat="1" ht="14.25"/>
    <row r="81" s="205" customFormat="1" ht="14.25"/>
    <row r="82" s="205" customFormat="1" ht="14.25"/>
    <row r="83" s="205" customFormat="1" ht="14.25"/>
    <row r="84" s="205" customFormat="1" ht="14.25"/>
    <row r="85" s="205" customFormat="1" ht="14.25"/>
    <row r="86" s="205" customFormat="1" ht="14.25"/>
    <row r="87" s="205" customFormat="1" ht="14.25"/>
    <row r="88" s="205" customFormat="1" ht="14.25"/>
    <row r="89" s="205" customFormat="1" ht="14.25"/>
    <row r="90" s="205" customFormat="1" ht="14.25"/>
    <row r="91" s="205" customFormat="1" ht="14.25"/>
    <row r="92" s="205" customFormat="1" ht="14.25"/>
    <row r="93" s="205" customFormat="1" ht="14.25"/>
    <row r="94" s="205" customFormat="1" ht="14.25"/>
    <row r="95" s="205" customFormat="1" ht="14.25"/>
    <row r="96" s="205" customFormat="1" ht="14.25"/>
    <row r="97" s="205" customFormat="1" ht="14.25"/>
    <row r="98" s="205" customFormat="1" ht="14.25"/>
    <row r="99" s="205" customFormat="1" ht="14.25"/>
    <row r="100" s="205" customFormat="1" ht="14.25"/>
    <row r="101" s="205" customFormat="1" ht="14.25"/>
    <row r="102" s="205" customFormat="1" ht="14.25"/>
    <row r="103" s="205" customFormat="1" ht="14.25"/>
    <row r="104" s="205" customFormat="1" ht="14.25"/>
    <row r="105" s="205" customFormat="1" ht="14.25"/>
    <row r="106" s="205" customFormat="1" ht="14.25"/>
    <row r="107" s="205" customFormat="1" ht="14.25"/>
    <row r="108" s="205" customFormat="1" ht="14.25"/>
    <row r="109" s="205" customFormat="1" ht="14.25"/>
    <row r="110" s="205" customFormat="1" ht="14.25"/>
    <row r="111" s="205" customFormat="1" ht="14.25"/>
    <row r="112" s="205" customFormat="1" ht="14.25"/>
    <row r="113" s="205" customFormat="1" ht="14.25"/>
    <row r="114" s="205" customFormat="1" ht="14.25"/>
    <row r="115" s="205" customFormat="1" ht="14.25"/>
    <row r="116" s="205" customFormat="1" ht="14.25"/>
    <row r="117" s="205" customFormat="1" ht="14.25"/>
    <row r="118" s="205" customFormat="1" ht="14.25"/>
    <row r="119" s="205" customFormat="1" ht="14.25"/>
    <row r="120" s="205" customFormat="1" ht="14.25"/>
    <row r="121" s="205" customFormat="1" ht="14.25"/>
    <row r="122" s="205" customFormat="1" ht="14.25"/>
    <row r="123" s="205" customFormat="1" ht="14.25"/>
    <row r="124" s="205" customFormat="1" ht="14.25"/>
    <row r="125" s="205" customFormat="1" ht="14.25"/>
    <row r="126" s="205" customFormat="1" ht="14.25"/>
    <row r="127" s="205" customFormat="1" ht="14.25"/>
    <row r="128" s="205" customFormat="1" ht="14.25"/>
    <row r="129" s="205" customFormat="1" ht="14.25"/>
    <row r="130" s="205" customFormat="1" ht="14.25"/>
    <row r="131" s="205" customFormat="1" ht="14.25"/>
    <row r="132" s="205" customFormat="1" ht="14.25"/>
    <row r="133" s="205" customFormat="1" ht="14.25"/>
    <row r="134" s="205" customFormat="1" ht="14.25"/>
    <row r="135" s="205" customFormat="1" ht="14.25"/>
    <row r="136" s="205" customFormat="1" ht="14.25"/>
    <row r="137" s="205" customFormat="1" ht="14.25"/>
    <row r="138" s="205" customFormat="1" ht="14.25"/>
    <row r="139" s="205" customFormat="1" ht="14.25"/>
    <row r="140" s="205" customFormat="1" ht="14.25"/>
    <row r="141" s="205" customFormat="1" ht="14.25"/>
    <row r="142" s="205" customFormat="1" ht="14.25"/>
    <row r="143" s="205" customFormat="1" ht="14.25"/>
    <row r="144" s="205" customFormat="1" ht="14.25"/>
    <row r="145" s="205" customFormat="1" ht="14.25"/>
    <row r="146" s="205" customFormat="1" ht="14.25"/>
    <row r="147" s="205" customFormat="1" ht="14.25"/>
    <row r="148" s="205" customFormat="1" ht="14.25"/>
    <row r="149" s="205" customFormat="1" ht="14.25"/>
    <row r="150" s="205" customFormat="1" ht="14.25"/>
    <row r="151" s="205" customFormat="1" ht="14.25"/>
    <row r="152" s="205" customFormat="1" ht="14.25"/>
    <row r="153" s="205" customFormat="1" ht="14.25"/>
    <row r="154" s="205" customFormat="1" ht="14.25"/>
    <row r="155" s="205" customFormat="1" ht="14.25"/>
    <row r="156" s="205" customFormat="1" ht="14.25"/>
    <row r="157" s="205" customFormat="1" ht="14.25"/>
    <row r="158" s="205" customFormat="1" ht="14.25"/>
    <row r="159" s="205" customFormat="1" ht="14.25"/>
    <row r="160" s="205" customFormat="1" ht="14.25"/>
    <row r="161" s="205" customFormat="1" ht="14.25"/>
    <row r="162" s="205" customFormat="1" ht="14.25"/>
    <row r="163" s="205" customFormat="1" ht="14.25"/>
    <row r="164" s="205" customFormat="1" ht="14.25"/>
    <row r="165" s="205" customFormat="1" ht="14.25"/>
    <row r="166" s="205" customFormat="1" ht="14.25"/>
    <row r="167" s="205" customFormat="1" ht="14.25"/>
    <row r="168" s="205" customFormat="1" ht="14.25"/>
    <row r="169" s="205" customFormat="1" ht="14.25"/>
    <row r="170" s="205" customFormat="1" ht="14.25"/>
    <row r="171" s="205" customFormat="1" ht="14.25"/>
    <row r="172" s="205" customFormat="1" ht="14.25"/>
    <row r="173" s="205" customFormat="1" ht="14.25"/>
    <row r="174" s="205" customFormat="1" ht="14.25"/>
    <row r="175" s="205" customFormat="1" ht="14.25"/>
    <row r="176" s="205" customFormat="1" ht="14.25"/>
    <row r="177" s="205" customFormat="1" ht="14.25"/>
    <row r="178" s="205" customFormat="1" ht="14.25"/>
    <row r="179" s="205" customFormat="1" ht="14.25"/>
    <row r="180" s="205" customFormat="1" ht="14.25"/>
    <row r="181" s="205" customFormat="1" ht="14.25"/>
    <row r="182" s="205" customFormat="1" ht="14.25"/>
    <row r="183" s="205" customFormat="1" ht="14.25"/>
    <row r="184" s="205" customFormat="1" ht="14.25"/>
    <row r="185" s="205" customFormat="1" ht="14.25"/>
    <row r="186" s="205" customFormat="1" ht="14.25"/>
    <row r="187" s="205" customFormat="1" ht="14.25"/>
    <row r="188" s="205" customFormat="1" ht="14.25"/>
    <row r="189" s="205" customFormat="1" ht="14.25"/>
    <row r="190" s="205" customFormat="1" ht="14.25"/>
    <row r="191" s="205" customFormat="1" ht="14.25"/>
    <row r="192" s="205" customFormat="1" ht="14.25"/>
    <row r="193" s="205" customFormat="1" ht="14.25"/>
    <row r="194" s="205" customFormat="1" ht="14.25"/>
    <row r="195" s="205" customFormat="1" ht="14.25"/>
    <row r="196" s="205" customFormat="1" ht="14.25"/>
    <row r="197" s="205" customFormat="1" ht="14.25"/>
    <row r="198" s="205" customFormat="1" ht="14.25"/>
    <row r="199" s="205" customFormat="1" ht="14.25"/>
    <row r="200" s="205" customFormat="1" ht="14.25"/>
    <row r="201" s="205" customFormat="1" ht="14.25"/>
    <row r="202" s="205" customFormat="1" ht="14.25"/>
    <row r="203" s="205" customFormat="1" ht="14.25"/>
    <row r="204" s="205" customFormat="1" ht="14.25"/>
    <row r="205" s="205" customFormat="1" ht="14.25"/>
    <row r="206" s="205" customFormat="1" ht="14.25"/>
    <row r="207" s="205" customFormat="1" ht="14.25"/>
    <row r="208" s="205" customFormat="1" ht="14.25"/>
    <row r="209" s="205" customFormat="1" ht="14.25"/>
    <row r="210" s="205" customFormat="1" ht="14.25"/>
    <row r="211" s="205" customFormat="1" ht="14.25"/>
    <row r="212" s="205" customFormat="1" ht="14.25"/>
    <row r="213" s="205" customFormat="1" ht="14.25"/>
    <row r="214" s="205" customFormat="1" ht="14.25"/>
    <row r="215" s="205" customFormat="1" ht="14.25"/>
    <row r="216" s="205" customFormat="1" ht="14.25"/>
    <row r="217" s="205" customFormat="1" ht="14.25"/>
    <row r="218" s="205" customFormat="1" ht="14.25"/>
    <row r="219" s="205" customFormat="1" ht="14.25"/>
    <row r="220" s="205" customFormat="1" ht="14.25"/>
    <row r="221" s="205" customFormat="1" ht="14.25"/>
    <row r="222" s="205" customFormat="1" ht="14.25"/>
    <row r="223" s="205" customFormat="1" ht="14.25"/>
    <row r="224" s="205" customFormat="1" ht="14.25"/>
    <row r="225" s="205" customFormat="1" ht="14.25"/>
    <row r="226" s="205" customFormat="1" ht="14.25"/>
    <row r="227" s="205" customFormat="1" ht="14.25"/>
    <row r="228" s="205" customFormat="1" ht="14.25"/>
    <row r="229" s="205" customFormat="1" ht="14.25"/>
    <row r="230" s="205" customFormat="1" ht="14.25"/>
    <row r="231" s="205" customFormat="1" ht="14.25"/>
    <row r="232" s="205" customFormat="1" ht="14.25"/>
    <row r="233" s="205" customFormat="1" ht="14.25"/>
    <row r="234" s="205" customFormat="1" ht="14.25"/>
    <row r="235" s="205" customFormat="1" ht="14.25"/>
    <row r="236" s="205" customFormat="1" ht="14.25"/>
    <row r="237" s="205" customFormat="1" ht="14.25"/>
    <row r="238" s="205" customFormat="1" ht="14.25"/>
    <row r="239" s="205" customFormat="1" ht="14.25"/>
    <row r="240" s="205" customFormat="1" ht="14.25"/>
    <row r="241" s="205" customFormat="1" ht="14.25"/>
    <row r="242" s="205" customFormat="1" ht="14.25"/>
    <row r="243" s="205" customFormat="1" ht="14.25"/>
    <row r="244" s="205" customFormat="1" ht="14.25"/>
    <row r="245" s="205" customFormat="1" ht="14.25"/>
    <row r="246" s="205" customFormat="1" ht="14.25"/>
    <row r="247" s="205" customFormat="1" ht="14.25"/>
    <row r="248" s="205" customFormat="1" ht="14.25"/>
    <row r="249" s="205" customFormat="1" ht="14.25"/>
    <row r="250" s="205" customFormat="1" ht="14.25"/>
    <row r="251" s="205" customFormat="1" ht="14.25"/>
    <row r="252" s="205" customFormat="1" ht="14.25"/>
    <row r="253" s="205" customFormat="1" ht="14.25"/>
    <row r="254" s="205" customFormat="1" ht="14.25"/>
    <row r="255" s="205" customFormat="1" ht="14.25"/>
  </sheetData>
  <sheetProtection/>
  <mergeCells count="2">
    <mergeCell ref="A2:C2"/>
    <mergeCell ref="A30:C30"/>
  </mergeCells>
  <printOptions/>
  <pageMargins left="1.06" right="0.75" top="0.43000000000000005" bottom="0.2" header="0.51" footer="0.51"/>
  <pageSetup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49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55.375" style="184" customWidth="1"/>
    <col min="2" max="2" width="32.375" style="185" customWidth="1"/>
    <col min="3" max="16384" width="9.00390625" style="184" customWidth="1"/>
  </cols>
  <sheetData>
    <row r="1" spans="1:2" s="181" customFormat="1" ht="15" customHeight="1">
      <c r="A1" s="186" t="s">
        <v>13</v>
      </c>
      <c r="B1" s="187"/>
    </row>
    <row r="2" spans="1:244" s="182" customFormat="1" ht="24" customHeight="1">
      <c r="A2" s="188" t="s">
        <v>635</v>
      </c>
      <c r="B2" s="189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</row>
    <row r="3" spans="1:244" s="182" customFormat="1" ht="15.75" customHeight="1">
      <c r="A3" s="190"/>
      <c r="B3" s="191" t="s">
        <v>50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</row>
    <row r="4" spans="1:2" s="183" customFormat="1" ht="29.25" customHeight="1">
      <c r="A4" s="192" t="s">
        <v>636</v>
      </c>
      <c r="B4" s="70" t="s">
        <v>65</v>
      </c>
    </row>
    <row r="5" spans="1:244" s="182" customFormat="1" ht="18" customHeight="1">
      <c r="A5" s="69" t="s">
        <v>637</v>
      </c>
      <c r="B5" s="70">
        <v>83436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</row>
    <row r="6" spans="1:244" s="182" customFormat="1" ht="16.5" customHeight="1">
      <c r="A6" s="69" t="s">
        <v>638</v>
      </c>
      <c r="B6" s="70">
        <f>B7+B12+B44</f>
        <v>297672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</row>
    <row r="7" spans="1:244" s="182" customFormat="1" ht="16.5" customHeight="1">
      <c r="A7" s="69" t="s">
        <v>639</v>
      </c>
      <c r="B7" s="70">
        <f>B8+B9+B10+B11</f>
        <v>4628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</row>
    <row r="8" spans="1:244" s="182" customFormat="1" ht="24" customHeight="1">
      <c r="A8" s="193" t="s">
        <v>640</v>
      </c>
      <c r="B8" s="194">
        <v>1787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</row>
    <row r="9" spans="1:244" s="182" customFormat="1" ht="24" customHeight="1">
      <c r="A9" s="193" t="s">
        <v>641</v>
      </c>
      <c r="B9" s="194">
        <v>536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</row>
    <row r="10" spans="1:244" s="182" customFormat="1" ht="24" customHeight="1">
      <c r="A10" s="193" t="s">
        <v>642</v>
      </c>
      <c r="B10" s="19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</row>
    <row r="11" spans="1:244" s="182" customFormat="1" ht="24" customHeight="1">
      <c r="A11" s="193" t="s">
        <v>643</v>
      </c>
      <c r="B11" s="194">
        <v>2305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</row>
    <row r="12" spans="1:244" s="182" customFormat="1" ht="22.5" customHeight="1">
      <c r="A12" s="69" t="s">
        <v>644</v>
      </c>
      <c r="B12" s="70">
        <f>SUM(B13:B43)</f>
        <v>267685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</row>
    <row r="13" spans="1:244" s="182" customFormat="1" ht="22.5" customHeight="1">
      <c r="A13" s="193" t="s">
        <v>645</v>
      </c>
      <c r="B13" s="194">
        <v>4217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</row>
    <row r="14" spans="1:244" s="182" customFormat="1" ht="22.5" customHeight="1">
      <c r="A14" s="193" t="s">
        <v>646</v>
      </c>
      <c r="B14" s="194">
        <v>50661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</row>
    <row r="15" spans="1:244" s="182" customFormat="1" ht="22.5" customHeight="1">
      <c r="A15" s="193" t="s">
        <v>647</v>
      </c>
      <c r="B15" s="194">
        <v>20850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</row>
    <row r="16" spans="1:244" s="182" customFormat="1" ht="22.5" customHeight="1">
      <c r="A16" s="193" t="s">
        <v>648</v>
      </c>
      <c r="B16" s="194">
        <v>5300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</row>
    <row r="17" spans="1:244" s="182" customFormat="1" ht="22.5" customHeight="1">
      <c r="A17" s="193" t="s">
        <v>649</v>
      </c>
      <c r="B17" s="19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</row>
    <row r="18" spans="1:244" s="182" customFormat="1" ht="22.5" customHeight="1">
      <c r="A18" s="193" t="s">
        <v>650</v>
      </c>
      <c r="B18" s="194">
        <v>568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</row>
    <row r="19" spans="1:244" s="182" customFormat="1" ht="22.5" customHeight="1">
      <c r="A19" s="193" t="s">
        <v>651</v>
      </c>
      <c r="B19" s="194">
        <v>178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</row>
    <row r="20" spans="1:244" s="182" customFormat="1" ht="22.5" customHeight="1">
      <c r="A20" s="195" t="s">
        <v>652</v>
      </c>
      <c r="B20" s="194">
        <v>442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</row>
    <row r="21" spans="1:244" s="182" customFormat="1" ht="22.5" customHeight="1">
      <c r="A21" s="195" t="s">
        <v>653</v>
      </c>
      <c r="B21" s="19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4"/>
      <c r="GZ21" s="184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</row>
    <row r="22" spans="1:244" s="182" customFormat="1" ht="22.5" customHeight="1">
      <c r="A22" s="195" t="s">
        <v>654</v>
      </c>
      <c r="B22" s="19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</row>
    <row r="23" spans="1:244" s="182" customFormat="1" ht="22.5" customHeight="1">
      <c r="A23" s="195" t="s">
        <v>655</v>
      </c>
      <c r="B23" s="19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</row>
    <row r="24" spans="1:244" s="182" customFormat="1" ht="22.5" customHeight="1">
      <c r="A24" s="195" t="s">
        <v>656</v>
      </c>
      <c r="B24" s="19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4"/>
      <c r="GZ24" s="184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</row>
    <row r="25" spans="1:244" s="182" customFormat="1" ht="22.5" customHeight="1">
      <c r="A25" s="193" t="s">
        <v>657</v>
      </c>
      <c r="B25" s="19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4"/>
      <c r="GZ25" s="184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</row>
    <row r="26" spans="1:244" s="182" customFormat="1" ht="22.5" customHeight="1">
      <c r="A26" s="193" t="s">
        <v>658</v>
      </c>
      <c r="B26" s="194">
        <v>5643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</row>
    <row r="27" spans="1:244" s="182" customFormat="1" ht="22.5" customHeight="1">
      <c r="A27" s="196" t="s">
        <v>659</v>
      </c>
      <c r="B27" s="194">
        <v>16207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4"/>
      <c r="GZ27" s="184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</row>
    <row r="28" spans="1:244" s="182" customFormat="1" ht="22.5" customHeight="1">
      <c r="A28" s="197" t="s">
        <v>660</v>
      </c>
      <c r="B28" s="198">
        <v>220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4"/>
      <c r="GZ28" s="184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</row>
    <row r="29" spans="1:244" s="182" customFormat="1" ht="22.5" customHeight="1">
      <c r="A29" s="199" t="s">
        <v>661</v>
      </c>
      <c r="B29" s="200">
        <f>16376+68</f>
        <v>16444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  <c r="GW29" s="184"/>
      <c r="GX29" s="184"/>
      <c r="GY29" s="184"/>
      <c r="GZ29" s="184"/>
      <c r="HA29" s="184"/>
      <c r="HB29" s="184"/>
      <c r="HC29" s="184"/>
      <c r="HD29" s="184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184"/>
      <c r="IH29" s="184"/>
      <c r="II29" s="184"/>
      <c r="IJ29" s="184"/>
    </row>
    <row r="30" spans="1:244" s="182" customFormat="1" ht="22.5" customHeight="1">
      <c r="A30" s="199" t="s">
        <v>662</v>
      </c>
      <c r="B30" s="200">
        <v>14515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4"/>
      <c r="GZ30" s="184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</row>
    <row r="31" spans="1:244" s="182" customFormat="1" ht="22.5" customHeight="1">
      <c r="A31" s="193" t="s">
        <v>663</v>
      </c>
      <c r="B31" s="194">
        <f>1381+6000</f>
        <v>7381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</row>
    <row r="32" spans="1:244" s="182" customFormat="1" ht="22.5" customHeight="1">
      <c r="A32" s="201" t="s">
        <v>664</v>
      </c>
      <c r="B32" s="202">
        <v>28337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</row>
    <row r="33" spans="1:244" s="182" customFormat="1" ht="22.5" customHeight="1">
      <c r="A33" s="203" t="s">
        <v>665</v>
      </c>
      <c r="B33" s="202">
        <v>649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4"/>
      <c r="GZ33" s="184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</row>
    <row r="34" spans="1:244" s="182" customFormat="1" ht="22.5" customHeight="1">
      <c r="A34" s="199" t="s">
        <v>666</v>
      </c>
      <c r="B34" s="202">
        <v>31586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</row>
    <row r="35" spans="1:244" s="182" customFormat="1" ht="22.5" customHeight="1">
      <c r="A35" s="199" t="s">
        <v>667</v>
      </c>
      <c r="B35" s="202">
        <v>360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</row>
    <row r="36" spans="1:244" s="182" customFormat="1" ht="22.5" customHeight="1">
      <c r="A36" s="199" t="s">
        <v>668</v>
      </c>
      <c r="B36" s="202">
        <v>24556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  <c r="HB36" s="184"/>
      <c r="HC36" s="184"/>
      <c r="HD36" s="184"/>
      <c r="HE36" s="184"/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184"/>
      <c r="IH36" s="184"/>
      <c r="II36" s="184"/>
      <c r="IJ36" s="184"/>
    </row>
    <row r="37" spans="1:244" s="182" customFormat="1" ht="22.5" customHeight="1">
      <c r="A37" s="199" t="s">
        <v>669</v>
      </c>
      <c r="B37" s="202">
        <v>1145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</row>
    <row r="38" spans="1:244" s="182" customFormat="1" ht="22.5" customHeight="1">
      <c r="A38" s="199" t="s">
        <v>670</v>
      </c>
      <c r="B38" s="202">
        <v>25000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</row>
    <row r="39" spans="1:244" s="182" customFormat="1" ht="22.5" customHeight="1">
      <c r="A39" s="199" t="s">
        <v>671</v>
      </c>
      <c r="B39" s="202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</row>
    <row r="40" spans="1:244" s="182" customFormat="1" ht="22.5" customHeight="1">
      <c r="A40" s="199" t="s">
        <v>672</v>
      </c>
      <c r="B40" s="202">
        <v>8156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</row>
    <row r="41" spans="1:244" s="182" customFormat="1" ht="22.5" customHeight="1">
      <c r="A41" s="199" t="s">
        <v>673</v>
      </c>
      <c r="B41" s="202">
        <v>5270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</row>
    <row r="42" spans="1:244" s="182" customFormat="1" ht="22.5" customHeight="1">
      <c r="A42" s="199" t="s">
        <v>674</v>
      </c>
      <c r="B42" s="202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</row>
    <row r="43" spans="1:244" s="182" customFormat="1" ht="22.5" customHeight="1">
      <c r="A43" s="199" t="s">
        <v>675</v>
      </c>
      <c r="B43" s="202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</row>
    <row r="44" spans="1:244" s="182" customFormat="1" ht="22.5" customHeight="1">
      <c r="A44" s="69" t="s">
        <v>676</v>
      </c>
      <c r="B44" s="204">
        <f>31359-6000</f>
        <v>25359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</row>
    <row r="45" spans="1:244" s="182" customFormat="1" ht="14.25">
      <c r="A45" s="184"/>
      <c r="B45" s="185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</row>
    <row r="46" spans="1:244" s="182" customFormat="1" ht="14.25">
      <c r="A46" s="184"/>
      <c r="B46" s="185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</row>
    <row r="47" spans="1:244" s="182" customFormat="1" ht="14.25">
      <c r="A47" s="184"/>
      <c r="B47" s="185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</row>
    <row r="48" spans="1:244" s="182" customFormat="1" ht="14.25">
      <c r="A48" s="184"/>
      <c r="B48" s="185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</row>
    <row r="49" spans="1:244" s="182" customFormat="1" ht="14.25">
      <c r="A49" s="184"/>
      <c r="B49" s="185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</row>
  </sheetData>
  <sheetProtection/>
  <mergeCells count="1">
    <mergeCell ref="A2:B2"/>
  </mergeCells>
  <conditionalFormatting sqref="B3:B7 A4:A22 A31 A25:A27 A44 A45:B65536 B12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1" width="37.25390625" style="99" customWidth="1"/>
    <col min="2" max="2" width="17.625" style="99" customWidth="1"/>
    <col min="3" max="4" width="24.375" style="99" customWidth="1"/>
    <col min="5" max="16384" width="9.00390625" style="99" customWidth="1"/>
  </cols>
  <sheetData>
    <row r="1" spans="1:4" s="99" customFormat="1" ht="20.25">
      <c r="A1" s="149" t="s">
        <v>15</v>
      </c>
      <c r="B1" s="150"/>
      <c r="C1" s="151"/>
      <c r="D1" s="167"/>
    </row>
    <row r="2" spans="1:4" s="99" customFormat="1" ht="49.5" customHeight="1">
      <c r="A2" s="152" t="s">
        <v>677</v>
      </c>
      <c r="B2" s="153"/>
      <c r="C2" s="153"/>
      <c r="D2" s="168"/>
    </row>
    <row r="3" spans="1:4" s="99" customFormat="1" ht="21" customHeight="1">
      <c r="A3" s="154"/>
      <c r="B3" s="155"/>
      <c r="C3" s="155"/>
      <c r="D3" s="171" t="s">
        <v>678</v>
      </c>
    </row>
    <row r="4" spans="1:4" s="99" customFormat="1" ht="21.75" customHeight="1">
      <c r="A4" s="156" t="s">
        <v>679</v>
      </c>
      <c r="B4" s="156" t="s">
        <v>680</v>
      </c>
      <c r="C4" s="156" t="s">
        <v>52</v>
      </c>
      <c r="D4" s="172" t="s">
        <v>681</v>
      </c>
    </row>
    <row r="5" spans="1:4" s="99" customFormat="1" ht="21.75" customHeight="1">
      <c r="A5" s="161" t="s">
        <v>682</v>
      </c>
      <c r="B5" s="173"/>
      <c r="C5" s="174"/>
      <c r="D5" s="175"/>
    </row>
    <row r="6" spans="1:4" s="99" customFormat="1" ht="21.75" customHeight="1">
      <c r="A6" s="164" t="s">
        <v>683</v>
      </c>
      <c r="B6" s="176"/>
      <c r="C6" s="165"/>
      <c r="D6" s="175"/>
    </row>
    <row r="7" spans="1:4" s="99" customFormat="1" ht="21.75" customHeight="1">
      <c r="A7" s="164" t="s">
        <v>684</v>
      </c>
      <c r="B7" s="165"/>
      <c r="C7" s="165"/>
      <c r="D7" s="175"/>
    </row>
    <row r="8" spans="1:4" s="99" customFormat="1" ht="21.75" customHeight="1">
      <c r="A8" s="164" t="s">
        <v>685</v>
      </c>
      <c r="B8" s="165"/>
      <c r="C8" s="165"/>
      <c r="D8" s="175"/>
    </row>
    <row r="9" spans="1:4" s="99" customFormat="1" ht="21.75" customHeight="1">
      <c r="A9" s="164" t="s">
        <v>686</v>
      </c>
      <c r="B9" s="165"/>
      <c r="C9" s="165"/>
      <c r="D9" s="175"/>
    </row>
    <row r="10" spans="1:4" s="99" customFormat="1" ht="21.75" customHeight="1">
      <c r="A10" s="164" t="s">
        <v>687</v>
      </c>
      <c r="B10" s="165"/>
      <c r="C10" s="165"/>
      <c r="D10" s="175"/>
    </row>
    <row r="11" spans="1:4" s="99" customFormat="1" ht="21.75" customHeight="1">
      <c r="A11" s="164" t="s">
        <v>688</v>
      </c>
      <c r="B11" s="165"/>
      <c r="C11" s="165"/>
      <c r="D11" s="175"/>
    </row>
    <row r="12" spans="1:4" s="99" customFormat="1" ht="21.75" customHeight="1">
      <c r="A12" s="161" t="s">
        <v>689</v>
      </c>
      <c r="B12" s="173"/>
      <c r="C12" s="174"/>
      <c r="D12" s="175"/>
    </row>
    <row r="13" spans="1:9" s="99" customFormat="1" ht="21.75" customHeight="1">
      <c r="A13" s="164" t="s">
        <v>690</v>
      </c>
      <c r="B13" s="165"/>
      <c r="C13" s="165"/>
      <c r="D13" s="175"/>
      <c r="I13" s="179"/>
    </row>
    <row r="14" spans="1:9" s="99" customFormat="1" ht="21.75" customHeight="1">
      <c r="A14" s="164" t="s">
        <v>691</v>
      </c>
      <c r="B14" s="176"/>
      <c r="C14" s="165"/>
      <c r="D14" s="175"/>
      <c r="I14" s="179"/>
    </row>
    <row r="15" spans="1:9" s="99" customFormat="1" ht="21.75" customHeight="1">
      <c r="A15" s="164" t="s">
        <v>692</v>
      </c>
      <c r="B15" s="165"/>
      <c r="C15" s="165"/>
      <c r="D15" s="175"/>
      <c r="I15" s="179"/>
    </row>
    <row r="16" spans="1:9" s="99" customFormat="1" ht="21.75" customHeight="1">
      <c r="A16" s="164" t="s">
        <v>693</v>
      </c>
      <c r="B16" s="176"/>
      <c r="C16" s="165"/>
      <c r="D16" s="175"/>
      <c r="I16" s="179"/>
    </row>
    <row r="17" spans="1:9" s="99" customFormat="1" ht="21.75" customHeight="1">
      <c r="A17" s="164" t="s">
        <v>694</v>
      </c>
      <c r="B17" s="176"/>
      <c r="C17" s="165"/>
      <c r="D17" s="175"/>
      <c r="I17" s="179"/>
    </row>
    <row r="18" spans="1:9" s="99" customFormat="1" ht="21.75" customHeight="1">
      <c r="A18" s="164" t="s">
        <v>695</v>
      </c>
      <c r="B18" s="176"/>
      <c r="C18" s="165"/>
      <c r="D18" s="175"/>
      <c r="I18" s="179"/>
    </row>
    <row r="19" spans="1:9" s="99" customFormat="1" ht="21.75" customHeight="1">
      <c r="A19" s="164" t="s">
        <v>696</v>
      </c>
      <c r="B19" s="176"/>
      <c r="C19" s="165"/>
      <c r="D19" s="175"/>
      <c r="I19" s="179"/>
    </row>
    <row r="20" spans="1:9" s="99" customFormat="1" ht="21.75" customHeight="1">
      <c r="A20" s="164" t="s">
        <v>697</v>
      </c>
      <c r="B20" s="176"/>
      <c r="C20" s="165"/>
      <c r="D20" s="175"/>
      <c r="I20" s="179"/>
    </row>
    <row r="21" spans="1:9" s="99" customFormat="1" ht="21.75" customHeight="1">
      <c r="A21" s="164" t="s">
        <v>698</v>
      </c>
      <c r="B21" s="176"/>
      <c r="C21" s="165"/>
      <c r="D21" s="175"/>
      <c r="I21" s="179"/>
    </row>
    <row r="22" spans="1:9" s="99" customFormat="1" ht="21.75" customHeight="1">
      <c r="A22" s="164" t="s">
        <v>699</v>
      </c>
      <c r="B22" s="176"/>
      <c r="C22" s="165"/>
      <c r="D22" s="175"/>
      <c r="I22" s="179"/>
    </row>
    <row r="23" spans="1:9" s="99" customFormat="1" ht="21.75" customHeight="1">
      <c r="A23" s="177" t="s">
        <v>700</v>
      </c>
      <c r="B23" s="176"/>
      <c r="C23" s="165"/>
      <c r="D23" s="175"/>
      <c r="I23" s="179"/>
    </row>
    <row r="24" spans="1:9" s="99" customFormat="1" ht="21.75" customHeight="1">
      <c r="A24" s="164" t="s">
        <v>701</v>
      </c>
      <c r="B24" s="176"/>
      <c r="C24" s="165"/>
      <c r="D24" s="175"/>
      <c r="I24" s="179"/>
    </row>
    <row r="25" spans="1:9" s="99" customFormat="1" ht="21.75" customHeight="1">
      <c r="A25" s="164" t="s">
        <v>702</v>
      </c>
      <c r="B25" s="176"/>
      <c r="C25" s="165"/>
      <c r="D25" s="175"/>
      <c r="I25" s="179"/>
    </row>
    <row r="26" spans="1:9" s="99" customFormat="1" ht="21.75" customHeight="1">
      <c r="A26" s="161" t="s">
        <v>703</v>
      </c>
      <c r="B26" s="173"/>
      <c r="C26" s="174"/>
      <c r="D26" s="175"/>
      <c r="I26" s="180"/>
    </row>
    <row r="27" spans="1:4" s="99" customFormat="1" ht="33.75" customHeight="1">
      <c r="A27" s="178" t="s">
        <v>704</v>
      </c>
      <c r="B27" s="178"/>
      <c r="C27" s="178"/>
      <c r="D27" s="178"/>
    </row>
  </sheetData>
  <sheetProtection/>
  <mergeCells count="2">
    <mergeCell ref="A2:D2"/>
    <mergeCell ref="A27:D2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1" width="16.625" style="99" customWidth="1"/>
    <col min="2" max="2" width="10.375" style="99" customWidth="1"/>
    <col min="3" max="3" width="10.625" style="99" customWidth="1"/>
    <col min="4" max="6" width="11.125" style="99" customWidth="1"/>
    <col min="7" max="9" width="12.375" style="99" customWidth="1"/>
    <col min="10" max="10" width="12.25390625" style="99" customWidth="1"/>
    <col min="11" max="16384" width="9.00390625" style="99" customWidth="1"/>
  </cols>
  <sheetData>
    <row r="1" spans="1:10" s="99" customFormat="1" ht="20.25">
      <c r="A1" s="149" t="s">
        <v>17</v>
      </c>
      <c r="B1" s="150"/>
      <c r="C1" s="150"/>
      <c r="D1" s="150"/>
      <c r="E1" s="150"/>
      <c r="F1" s="150"/>
      <c r="G1" s="151"/>
      <c r="H1" s="151"/>
      <c r="I1" s="151"/>
      <c r="J1" s="167"/>
    </row>
    <row r="2" spans="1:10" s="99" customFormat="1" ht="63.75" customHeight="1">
      <c r="A2" s="152" t="s">
        <v>705</v>
      </c>
      <c r="B2" s="153"/>
      <c r="C2" s="153"/>
      <c r="D2" s="153"/>
      <c r="E2" s="153"/>
      <c r="F2" s="153"/>
      <c r="G2" s="153"/>
      <c r="H2" s="153"/>
      <c r="I2" s="153"/>
      <c r="J2" s="168"/>
    </row>
    <row r="3" spans="1:10" s="99" customFormat="1" ht="21" customHeight="1">
      <c r="A3" s="154"/>
      <c r="B3" s="155"/>
      <c r="C3" s="155"/>
      <c r="D3" s="155"/>
      <c r="E3" s="155"/>
      <c r="F3" s="155"/>
      <c r="G3" s="155"/>
      <c r="H3" s="155"/>
      <c r="I3" s="155"/>
      <c r="J3" s="169" t="s">
        <v>678</v>
      </c>
    </row>
    <row r="4" spans="1:10" s="99" customFormat="1" ht="21.75" customHeight="1">
      <c r="A4" s="156" t="s">
        <v>706</v>
      </c>
      <c r="B4" s="157" t="s">
        <v>680</v>
      </c>
      <c r="C4" s="158"/>
      <c r="D4" s="159"/>
      <c r="E4" s="158" t="s">
        <v>52</v>
      </c>
      <c r="F4" s="158"/>
      <c r="G4" s="159"/>
      <c r="H4" s="160" t="s">
        <v>681</v>
      </c>
      <c r="I4" s="160"/>
      <c r="J4" s="170"/>
    </row>
    <row r="5" spans="1:10" s="99" customFormat="1" ht="31.5" customHeight="1">
      <c r="A5" s="161"/>
      <c r="B5" s="162" t="s">
        <v>707</v>
      </c>
      <c r="C5" s="163" t="s">
        <v>708</v>
      </c>
      <c r="D5" s="163" t="s">
        <v>709</v>
      </c>
      <c r="E5" s="162" t="s">
        <v>707</v>
      </c>
      <c r="F5" s="163" t="s">
        <v>708</v>
      </c>
      <c r="G5" s="163" t="s">
        <v>709</v>
      </c>
      <c r="H5" s="162" t="s">
        <v>707</v>
      </c>
      <c r="I5" s="163" t="s">
        <v>708</v>
      </c>
      <c r="J5" s="163" t="s">
        <v>709</v>
      </c>
    </row>
    <row r="6" spans="1:10" s="99" customFormat="1" ht="33" customHeight="1">
      <c r="A6" s="163"/>
      <c r="B6" s="164"/>
      <c r="C6" s="164"/>
      <c r="D6" s="164"/>
      <c r="E6" s="164"/>
      <c r="F6" s="164"/>
      <c r="G6" s="165"/>
      <c r="H6" s="166"/>
      <c r="I6" s="166"/>
      <c r="J6" s="166"/>
    </row>
    <row r="7" s="99" customFormat="1" ht="21.75" customHeight="1">
      <c r="A7" s="99" t="s">
        <v>710</v>
      </c>
    </row>
  </sheetData>
  <sheetProtection/>
  <mergeCells count="4">
    <mergeCell ref="A2:J2"/>
    <mergeCell ref="B4:D4"/>
    <mergeCell ref="E4:G4"/>
    <mergeCell ref="H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2016-11-23T04:15:46Z</cp:lastPrinted>
  <dcterms:created xsi:type="dcterms:W3CDTF">1996-12-17T01:32:42Z</dcterms:created>
  <dcterms:modified xsi:type="dcterms:W3CDTF">2021-06-24T03:43:53Z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